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116305-855D-4F43-9BB0-2EE948A7D1ED}" xr6:coauthVersionLast="47" xr6:coauthVersionMax="47" xr10:uidLastSave="{00000000-0000-0000-0000-000000000000}"/>
  <bookViews>
    <workbookView xWindow="-120" yWindow="-120" windowWidth="19440" windowHeight="15000" xr2:uid="{E1B204CB-C4E8-478D-A5DB-5DAC05869AD8}"/>
  </bookViews>
  <sheets>
    <sheet name="Лист1" sheetId="2" r:id="rId1"/>
  </sheets>
  <externalReferences>
    <externalReference r:id="rId2"/>
  </externalReferences>
  <definedNames>
    <definedName name="_xlnm.Print_Area" localSheetId="0">Лист1!$A$1:$BZ$38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BW14" i="2"/>
  <c r="BV14" i="2"/>
  <c r="BU14" i="2" s="1"/>
  <c r="BW13" i="2"/>
  <c r="BV13" i="2"/>
  <c r="BW12" i="2"/>
  <c r="BV12" i="2"/>
  <c r="BU12" i="2" s="1"/>
  <c r="BW10" i="2"/>
  <c r="BV10" i="2"/>
  <c r="BU10" i="2" s="1"/>
  <c r="BT14" i="2"/>
  <c r="BS14" i="2"/>
  <c r="BR14" i="2"/>
  <c r="BT13" i="2"/>
  <c r="BS13" i="2"/>
  <c r="BT12" i="2"/>
  <c r="BS12" i="2"/>
  <c r="BR12" i="2" s="1"/>
  <c r="BT10" i="2"/>
  <c r="BS10" i="2"/>
  <c r="BR10" i="2" s="1"/>
  <c r="BQ14" i="2"/>
  <c r="BP14" i="2"/>
  <c r="BQ13" i="2"/>
  <c r="BO13" i="2" s="1"/>
  <c r="BP13" i="2"/>
  <c r="BQ12" i="2"/>
  <c r="BP12" i="2"/>
  <c r="BQ10" i="2"/>
  <c r="BP10" i="2"/>
  <c r="BO10" i="2"/>
  <c r="BN14" i="2"/>
  <c r="BM14" i="2"/>
  <c r="BL14" i="2" s="1"/>
  <c r="BN13" i="2"/>
  <c r="BM13" i="2"/>
  <c r="BN12" i="2"/>
  <c r="BM12" i="2"/>
  <c r="BL12" i="2" s="1"/>
  <c r="BN10" i="2"/>
  <c r="BM10" i="2"/>
  <c r="BL10" i="2" s="1"/>
  <c r="BK14" i="2"/>
  <c r="BJ14" i="2"/>
  <c r="BK13" i="2"/>
  <c r="BJ13" i="2"/>
  <c r="BK12" i="2"/>
  <c r="BJ12" i="2"/>
  <c r="BI12" i="2"/>
  <c r="BK10" i="2"/>
  <c r="BJ10" i="2"/>
  <c r="BI10" i="2" s="1"/>
  <c r="BH14" i="2"/>
  <c r="BF14" i="2" s="1"/>
  <c r="BG14" i="2"/>
  <c r="BH13" i="2"/>
  <c r="BG13" i="2"/>
  <c r="BH12" i="2"/>
  <c r="BG12" i="2"/>
  <c r="BF12" i="2" s="1"/>
  <c r="BH10" i="2"/>
  <c r="BG10" i="2"/>
  <c r="BF10" i="2" s="1"/>
  <c r="BE14" i="2"/>
  <c r="BD14" i="2"/>
  <c r="BE13" i="2"/>
  <c r="BC13" i="2" s="1"/>
  <c r="BD13" i="2"/>
  <c r="BE12" i="2"/>
  <c r="BD12" i="2"/>
  <c r="BE10" i="2"/>
  <c r="BC10" i="2" s="1"/>
  <c r="BD10" i="2"/>
  <c r="BB14" i="2"/>
  <c r="BA14" i="2"/>
  <c r="AZ14" i="2" s="1"/>
  <c r="BB13" i="2"/>
  <c r="AZ13" i="2" s="1"/>
  <c r="BA13" i="2"/>
  <c r="BB12" i="2"/>
  <c r="BA12" i="2"/>
  <c r="BB10" i="2"/>
  <c r="BA10" i="2"/>
  <c r="AZ10" i="2"/>
  <c r="AY14" i="2"/>
  <c r="AX14" i="2"/>
  <c r="AW14" i="2" s="1"/>
  <c r="AY13" i="2"/>
  <c r="AX13" i="2"/>
  <c r="AY12" i="2"/>
  <c r="AX12" i="2"/>
  <c r="AY10" i="2"/>
  <c r="AW10" i="2" s="1"/>
  <c r="AX10" i="2"/>
  <c r="AV14" i="2"/>
  <c r="AU14" i="2"/>
  <c r="AT14" i="2" s="1"/>
  <c r="AV13" i="2"/>
  <c r="AU13" i="2"/>
  <c r="AV12" i="2"/>
  <c r="AU12" i="2"/>
  <c r="AT12" i="2" s="1"/>
  <c r="AV10" i="2"/>
  <c r="AU10" i="2"/>
  <c r="AT10" i="2" s="1"/>
  <c r="AS14" i="2"/>
  <c r="AQ14" i="2" s="1"/>
  <c r="AR14" i="2"/>
  <c r="AS13" i="2"/>
  <c r="AR13" i="2"/>
  <c r="AS12" i="2"/>
  <c r="AR12" i="2"/>
  <c r="AQ12" i="2" s="1"/>
  <c r="AS10" i="2"/>
  <c r="AR10" i="2"/>
  <c r="AQ10" i="2" s="1"/>
  <c r="AP14" i="2"/>
  <c r="AO14" i="2"/>
  <c r="AP13" i="2"/>
  <c r="AO13" i="2"/>
  <c r="AP12" i="2"/>
  <c r="AO12" i="2"/>
  <c r="AP10" i="2"/>
  <c r="AN10" i="2" s="1"/>
  <c r="AO10" i="2"/>
  <c r="AM14" i="2"/>
  <c r="AL14" i="2"/>
  <c r="AK14" i="2" s="1"/>
  <c r="AM13" i="2"/>
  <c r="AL13" i="2"/>
  <c r="AK13" i="2" s="1"/>
  <c r="AM12" i="2"/>
  <c r="AL12" i="2"/>
  <c r="AK12" i="2" s="1"/>
  <c r="AM10" i="2"/>
  <c r="AL10" i="2"/>
  <c r="AK10" i="2" s="1"/>
  <c r="AJ14" i="2"/>
  <c r="AH14" i="2" s="1"/>
  <c r="AI14" i="2"/>
  <c r="AJ13" i="2"/>
  <c r="AI13" i="2"/>
  <c r="AJ12" i="2"/>
  <c r="AI12" i="2"/>
  <c r="AJ10" i="2"/>
  <c r="AI10" i="2"/>
  <c r="AH10" i="2"/>
  <c r="AG14" i="2"/>
  <c r="AF14" i="2"/>
  <c r="AE14" i="2" s="1"/>
  <c r="AG13" i="2"/>
  <c r="AE13" i="2" s="1"/>
  <c r="AF13" i="2"/>
  <c r="AG12" i="2"/>
  <c r="AF12" i="2"/>
  <c r="AG10" i="2"/>
  <c r="AE10" i="2" s="1"/>
  <c r="AF10" i="2"/>
  <c r="AD14" i="2"/>
  <c r="AC14" i="2"/>
  <c r="AB14" i="2" s="1"/>
  <c r="AD13" i="2"/>
  <c r="AC13" i="2"/>
  <c r="AB13" i="2" s="1"/>
  <c r="AD12" i="2"/>
  <c r="AB12" i="2" s="1"/>
  <c r="AC12" i="2"/>
  <c r="AD10" i="2"/>
  <c r="AC10" i="2"/>
  <c r="AA14" i="2"/>
  <c r="Z14" i="2"/>
  <c r="Y14" i="2" s="1"/>
  <c r="AA13" i="2"/>
  <c r="Z13" i="2"/>
  <c r="AA12" i="2"/>
  <c r="Z12" i="2"/>
  <c r="Y12" i="2" s="1"/>
  <c r="AA10" i="2"/>
  <c r="Z10" i="2"/>
  <c r="Y10" i="2" s="1"/>
  <c r="X14" i="2"/>
  <c r="W14" i="2"/>
  <c r="V14" i="2"/>
  <c r="X13" i="2"/>
  <c r="W13" i="2"/>
  <c r="X12" i="2"/>
  <c r="W12" i="2"/>
  <c r="V12" i="2" s="1"/>
  <c r="X10" i="2"/>
  <c r="W10" i="2"/>
  <c r="V10" i="2" s="1"/>
  <c r="U14" i="2"/>
  <c r="S14" i="2" s="1"/>
  <c r="T14" i="2"/>
  <c r="U13" i="2"/>
  <c r="T13" i="2"/>
  <c r="U12" i="2"/>
  <c r="T12" i="2"/>
  <c r="S12" i="2" s="1"/>
  <c r="U10" i="2"/>
  <c r="T10" i="2"/>
  <c r="S10" i="2" s="1"/>
  <c r="R14" i="2"/>
  <c r="Q14" i="2"/>
  <c r="P14" i="2"/>
  <c r="R13" i="2"/>
  <c r="Q13" i="2"/>
  <c r="R12" i="2"/>
  <c r="Q12" i="2"/>
  <c r="P12" i="2" s="1"/>
  <c r="R10" i="2"/>
  <c r="Q10" i="2"/>
  <c r="P10" i="2" s="1"/>
  <c r="O14" i="2"/>
  <c r="M14" i="2" s="1"/>
  <c r="N14" i="2"/>
  <c r="O13" i="2"/>
  <c r="N13" i="2"/>
  <c r="O12" i="2"/>
  <c r="N12" i="2"/>
  <c r="M12" i="2" s="1"/>
  <c r="O10" i="2"/>
  <c r="N10" i="2"/>
  <c r="M10" i="2" s="1"/>
  <c r="K12" i="2"/>
  <c r="K10" i="2"/>
  <c r="J10" i="2" s="1"/>
  <c r="L14" i="2"/>
  <c r="K14" i="2"/>
  <c r="L13" i="2"/>
  <c r="K13" i="2"/>
  <c r="L12" i="2"/>
  <c r="L10" i="2"/>
  <c r="I14" i="2"/>
  <c r="I13" i="2"/>
  <c r="I12" i="2"/>
  <c r="I10" i="2"/>
  <c r="H14" i="2"/>
  <c r="H13" i="2"/>
  <c r="H12" i="2"/>
  <c r="H10" i="2"/>
  <c r="M13" i="2" l="1"/>
  <c r="S13" i="2"/>
  <c r="Y13" i="2"/>
  <c r="AB10" i="2"/>
  <c r="AE12" i="2"/>
  <c r="AH13" i="2"/>
  <c r="AN12" i="2"/>
  <c r="AN14" i="2"/>
  <c r="AQ13" i="2"/>
  <c r="AW12" i="2"/>
  <c r="BC12" i="2"/>
  <c r="BC14" i="2"/>
  <c r="BF13" i="2"/>
  <c r="BI14" i="2"/>
  <c r="BL13" i="2"/>
  <c r="BU13" i="2"/>
  <c r="P13" i="2"/>
  <c r="V13" i="2"/>
  <c r="AH12" i="2"/>
  <c r="AN13" i="2"/>
  <c r="AT13" i="2"/>
  <c r="AW13" i="2"/>
  <c r="AZ12" i="2"/>
  <c r="BI13" i="2"/>
  <c r="BO12" i="2"/>
  <c r="BO14" i="2"/>
  <c r="BR13" i="2"/>
  <c r="J13" i="2"/>
  <c r="J14" i="2"/>
  <c r="J12" i="2"/>
  <c r="BU24" i="2" l="1"/>
  <c r="BX28" i="2"/>
  <c r="BX27" i="2"/>
  <c r="BX26" i="2"/>
  <c r="BX25" i="2"/>
  <c r="BX24" i="2"/>
  <c r="BU28" i="2"/>
  <c r="BU27" i="2"/>
  <c r="BU26" i="2"/>
  <c r="BU25" i="2"/>
  <c r="BR28" i="2"/>
  <c r="BR27" i="2"/>
  <c r="BR26" i="2"/>
  <c r="BR25" i="2"/>
  <c r="BR24" i="2"/>
  <c r="BO28" i="2"/>
  <c r="BO27" i="2"/>
  <c r="BO26" i="2"/>
  <c r="BO25" i="2"/>
  <c r="BO24" i="2"/>
  <c r="BL28" i="2"/>
  <c r="BL27" i="2"/>
  <c r="BL26" i="2"/>
  <c r="BL25" i="2"/>
  <c r="BL24" i="2"/>
  <c r="BI28" i="2"/>
  <c r="BI27" i="2"/>
  <c r="BI26" i="2"/>
  <c r="BI25" i="2"/>
  <c r="BI24" i="2"/>
  <c r="BF28" i="2"/>
  <c r="BF27" i="2"/>
  <c r="BF26" i="2"/>
  <c r="BF25" i="2"/>
  <c r="BF24" i="2"/>
  <c r="BC28" i="2"/>
  <c r="BC27" i="2"/>
  <c r="BC26" i="2"/>
  <c r="BC25" i="2"/>
  <c r="BC24" i="2"/>
  <c r="AZ28" i="2"/>
  <c r="AZ27" i="2"/>
  <c r="AZ26" i="2"/>
  <c r="AZ25" i="2"/>
  <c r="AZ24" i="2"/>
  <c r="AW28" i="2"/>
  <c r="AW27" i="2"/>
  <c r="AW26" i="2"/>
  <c r="AW25" i="2"/>
  <c r="AW24" i="2"/>
  <c r="AT28" i="2"/>
  <c r="AT27" i="2"/>
  <c r="AT26" i="2"/>
  <c r="AT25" i="2"/>
  <c r="AT24" i="2"/>
  <c r="AQ28" i="2"/>
  <c r="AQ27" i="2"/>
  <c r="AQ26" i="2"/>
  <c r="AQ25" i="2"/>
  <c r="AQ24" i="2"/>
  <c r="AN28" i="2"/>
  <c r="AN27" i="2"/>
  <c r="AN26" i="2"/>
  <c r="AN25" i="2"/>
  <c r="AN24" i="2"/>
  <c r="AK28" i="2"/>
  <c r="AK27" i="2"/>
  <c r="AK26" i="2"/>
  <c r="AK25" i="2"/>
  <c r="AK24" i="2"/>
  <c r="AH28" i="2"/>
  <c r="AH27" i="2"/>
  <c r="AH26" i="2"/>
  <c r="AH25" i="2"/>
  <c r="AH24" i="2"/>
  <c r="AE28" i="2"/>
  <c r="AE27" i="2"/>
  <c r="AE26" i="2"/>
  <c r="AE25" i="2"/>
  <c r="AE24" i="2"/>
  <c r="AB28" i="2"/>
  <c r="AB27" i="2"/>
  <c r="AB26" i="2"/>
  <c r="AB25" i="2"/>
  <c r="AB24" i="2"/>
  <c r="Y28" i="2"/>
  <c r="Y27" i="2"/>
  <c r="Y26" i="2"/>
  <c r="Y25" i="2"/>
  <c r="Y24" i="2"/>
  <c r="V28" i="2"/>
  <c r="V27" i="2"/>
  <c r="V26" i="2"/>
  <c r="V25" i="2"/>
  <c r="V24" i="2"/>
  <c r="S28" i="2"/>
  <c r="S27" i="2"/>
  <c r="S26" i="2"/>
  <c r="S25" i="2"/>
  <c r="S24" i="2"/>
  <c r="P28" i="2"/>
  <c r="P27" i="2"/>
  <c r="P26" i="2"/>
  <c r="P25" i="2"/>
  <c r="P24" i="2"/>
  <c r="M28" i="2"/>
  <c r="M27" i="2"/>
  <c r="M26" i="2"/>
  <c r="M25" i="2"/>
  <c r="M24" i="2"/>
  <c r="J28" i="2"/>
  <c r="J27" i="2"/>
  <c r="J26" i="2"/>
  <c r="J25" i="2"/>
  <c r="J24" i="2"/>
  <c r="G28" i="2"/>
  <c r="G27" i="2"/>
  <c r="G26" i="2"/>
  <c r="G25" i="2"/>
  <c r="G24" i="2"/>
  <c r="G12" i="2"/>
  <c r="G10" i="2"/>
  <c r="G13" i="2" l="1"/>
</calcChain>
</file>

<file path=xl/sharedStrings.xml><?xml version="1.0" encoding="utf-8"?>
<sst xmlns="http://schemas.openxmlformats.org/spreadsheetml/2006/main" count="266" uniqueCount="48">
  <si>
    <t>В-110-1Т</t>
  </si>
  <si>
    <t>Диспет. Наименование</t>
  </si>
  <si>
    <t>В-110 2Т</t>
  </si>
  <si>
    <t>В-6-1Т</t>
  </si>
  <si>
    <t>В-6-2Т</t>
  </si>
  <si>
    <t>В-6-Ф2 с ПС</t>
  </si>
  <si>
    <t>В-6-Связь ПС</t>
  </si>
  <si>
    <t>Напряжение, кВ</t>
  </si>
  <si>
    <t>Ток, А</t>
  </si>
  <si>
    <t xml:space="preserve">110 кВ </t>
  </si>
  <si>
    <t xml:space="preserve">1СШ 6кВ </t>
  </si>
  <si>
    <t xml:space="preserve">2СШ 6кВ </t>
  </si>
  <si>
    <t>Усть-Мая</t>
  </si>
  <si>
    <t>Аэропорт</t>
  </si>
  <si>
    <t>Сетевой район:</t>
  </si>
  <si>
    <t>0 час.</t>
  </si>
  <si>
    <t>1 час.</t>
  </si>
  <si>
    <t>2 час.</t>
  </si>
  <si>
    <t>3 час.</t>
  </si>
  <si>
    <t>4 час.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</si>
  <si>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</si>
  <si>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</si>
  <si>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</si>
  <si>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</si>
  <si>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</si>
  <si>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</si>
  <si>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</si>
  <si>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</si>
  <si>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</si>
  <si>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</si>
  <si>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</si>
  <si>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</si>
  <si>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</si>
  <si>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</si>
  <si>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</si>
  <si>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</si>
  <si>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</si>
  <si>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</si>
  <si>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</si>
  <si>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</si>
  <si>
    <t>Pнагр. МВт</t>
  </si>
  <si>
    <t>Qнагр. МВАр</t>
  </si>
  <si>
    <t>Авиапорт -1</t>
  </si>
  <si>
    <t>Авиапорт-2</t>
  </si>
  <si>
    <t>Туймаада-1</t>
  </si>
  <si>
    <t>Туймаада-2</t>
  </si>
  <si>
    <t>Северная</t>
  </si>
  <si>
    <t>Суточная ведомость контрольных замеров ООО СК "Главэнергострой" на 15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</si>
</sst>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0.0"/>
    <numFmt numFmtId="166" formatCode="0.000"/>
    <numFmt numFmtId="167" formatCode="_-* #,##0.00_р_._-;\-* #,##0.00_р_._-;_-* &quot;-&quot;??_р_._-;_-@_-"/>
    <numFmt numFmtId="168" formatCode="0;\ \-0;\ \-;\ @"/>
    <numFmt numFmtId="169" formatCode="0.000_ ;\-0.000\ 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Arial Cyr"/>
      <charset val="204"/>
    </font>
    <font>
      <i/>
      <sz val="12"/>
      <color theme="1"/>
      <name val="Arial Cyr"/>
      <charset val="204"/>
    </font>
    <font>
      <sz val="12"/>
      <color theme="1"/>
      <name val="Arial Cyr"/>
      <charset val="204"/>
    </font>
    <font>
      <b/>
      <i/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15" fillId="0" borderId="0"/>
    <xf numFmtId="0" fontId="9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9" fillId="0" borderId="0"/>
    <xf numFmtId="0" fontId="12" fillId="0" borderId="0"/>
    <xf numFmtId="0" fontId="12" fillId="0" borderId="0"/>
    <xf numFmtId="9" fontId="16" fillId="0" borderId="0" applyFont="0" applyFill="0" applyBorder="0" applyAlignment="0" applyProtection="0"/>
    <xf numFmtId="0" fontId="14" fillId="0" borderId="0"/>
    <xf numFmtId="0" fontId="2" fillId="0" borderId="0"/>
    <xf numFmtId="0" fontId="9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166" fontId="2" fillId="2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0" fontId="3" fillId="0" borderId="3" xfId="0" applyNumberFormat="1" applyFont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/>
    </xf>
    <xf numFmtId="166" fontId="2" fillId="0" borderId="3" xfId="3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vertical="center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0" borderId="3" xfId="3" applyNumberFormat="1" applyFont="1" applyFill="1" applyBorder="1" applyAlignment="1">
      <alignment horizontal="center"/>
    </xf>
    <xf numFmtId="169" fontId="2" fillId="0" borderId="3" xfId="3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10" fillId="0" borderId="0" xfId="0" applyFont="1"/>
  </cellXfs>
  <cellStyles count="29">
    <cellStyle name="AFE" xfId="14" xr:uid="{35434A85-A5C1-4036-90FF-8D96BC686F4A}"/>
    <cellStyle name="Обычный" xfId="0" builtinId="0"/>
    <cellStyle name="Обычный 2" xfId="7" xr:uid="{92FB967D-F0B6-4405-A562-6260ABDA7CA1}"/>
    <cellStyle name="Обычный 2 2" xfId="6" xr:uid="{A26013EB-F21A-4E34-A185-39AD54781CDB}"/>
    <cellStyle name="Обычный 2 2 2" xfId="13" xr:uid="{9798C9BF-48C1-4035-A8C9-75A5963DB08F}"/>
    <cellStyle name="Обычный 2 2 3" xfId="27" xr:uid="{B4042773-F4E4-4D19-8138-D73F9FA3CB5F}"/>
    <cellStyle name="Обычный 2 3" xfId="15" xr:uid="{65D20527-3185-494E-8F1F-F7665921283C}"/>
    <cellStyle name="Обычный 2 4" xfId="16" xr:uid="{3106760D-0A4A-4919-A1AB-7C395BC98BB8}"/>
    <cellStyle name="Обычный 2 4 2" xfId="8" xr:uid="{1A96A571-38EB-4DF1-9627-420CF6F0F9B9}"/>
    <cellStyle name="Обычный 2 5" xfId="5" xr:uid="{CB2FDBFB-1D2B-4790-A31E-062279EF4DAB}"/>
    <cellStyle name="Обычный 2 6 3 3" xfId="9" xr:uid="{3EEB8CA0-9020-4973-9CB4-B811F8F4D987}"/>
    <cellStyle name="Обычный 2 6 3 3 11" xfId="17" xr:uid="{38BBBDDD-44E0-4B21-97A5-3D5068D1BB28}"/>
    <cellStyle name="Обычный 2 6 3 3 2" xfId="12" xr:uid="{740A5437-6287-4513-B8A3-B9E4257214CE}"/>
    <cellStyle name="Обычный 3" xfId="4" xr:uid="{98ED960F-2B42-4DCD-84B7-BB081DD7C1AC}"/>
    <cellStyle name="Обычный 3 10" xfId="18" xr:uid="{A60E664D-DF5C-417A-A657-1A06281DFC0C}"/>
    <cellStyle name="Обычный 3 2" xfId="19" xr:uid="{89CCED11-ECE3-43D5-A4AE-8AE413A2376C}"/>
    <cellStyle name="Обычный 3 3" xfId="20" xr:uid="{4F88D8AA-5D3C-48B2-8FB8-152855756AF9}"/>
    <cellStyle name="Обычный 4" xfId="21" xr:uid="{5DA1B6BD-7538-45A0-B7CF-257979A9A486}"/>
    <cellStyle name="Обычный 5" xfId="22" xr:uid="{A79869E8-9183-4E07-8F8A-52A021119EEB}"/>
    <cellStyle name="Обычный 6" xfId="23" xr:uid="{24B85EA9-A40F-473E-A14C-7AF7ED7BB524}"/>
    <cellStyle name="Обычный 7" xfId="24" xr:uid="{99A6D3A2-848D-4A7F-98C9-A09F5EB8DC32}"/>
    <cellStyle name="Обычный 8" xfId="28" xr:uid="{978F00B2-ECDE-474C-A9EC-D878D7F45EEF}"/>
    <cellStyle name="Обычный 9" xfId="2" xr:uid="{0A8C137D-583B-44F8-A9F1-1C27682E30A9}"/>
    <cellStyle name="Обычный_КЗ по ПС ХМРЭС" xfId="1" xr:uid="{586DFE5B-31B5-4536-AE47-8A106E23A8B5}"/>
    <cellStyle name="Обычный_ПрБЭО замеры" xfId="3" xr:uid="{F8F75F95-156D-4CD2-A511-16E6979508F6}"/>
    <cellStyle name="Процентный 2" xfId="10" xr:uid="{2FAB1E15-2426-4E0A-B35C-D11DE7057D69}"/>
    <cellStyle name="Процентный 3" xfId="25" xr:uid="{AB2BEC1A-9427-4DCF-B509-43DB3E14B5DD}"/>
    <cellStyle name="Стиль 1" xfId="26" xr:uid="{E9DE3221-2208-4C92-AA11-CDBEAB170FD7}"/>
    <cellStyle name="Финансовый 2" xfId="11" xr:uid="{24FE91DD-E15C-4788-8C04-4D46EBFB5F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78;&#1077;&#1095;&#1072;&#1089;&#1085;&#1099;&#1077;%20&#1087;&#1086;&#1082;&#1072;&#1079;&#1072;&#1085;&#1080;&#1103;%20&#1059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2.2021"/>
    </sheetNames>
    <sheetDataSet>
      <sheetData sheetId="0">
        <row r="29">
          <cell r="A29">
            <v>4.1666666666666699E-2</v>
          </cell>
          <cell r="B29">
            <v>0</v>
          </cell>
          <cell r="C29">
            <v>0</v>
          </cell>
          <cell r="D29">
            <v>1.7600000000084037</v>
          </cell>
          <cell r="E29">
            <v>0.87999999999919964</v>
          </cell>
          <cell r="F29">
            <v>0</v>
          </cell>
          <cell r="G29">
            <v>0</v>
          </cell>
          <cell r="H29">
            <v>1.680000000003929</v>
          </cell>
          <cell r="I29">
            <v>0.84000000000196451</v>
          </cell>
          <cell r="J29">
            <v>0.19800000000104775</v>
          </cell>
          <cell r="K29">
            <v>9.0000000001964509E-2</v>
          </cell>
          <cell r="L29">
            <v>1.823999999987427</v>
          </cell>
          <cell r="M29">
            <v>1.0079999999958089</v>
          </cell>
        </row>
        <row r="30">
          <cell r="A30">
            <v>8.3333333333333301E-2</v>
          </cell>
          <cell r="B30">
            <v>0</v>
          </cell>
          <cell r="C30">
            <v>0</v>
          </cell>
          <cell r="D30">
            <v>1.5399999999935972</v>
          </cell>
          <cell r="E30">
            <v>0.87999999999919964</v>
          </cell>
          <cell r="F30">
            <v>0</v>
          </cell>
          <cell r="G30">
            <v>0</v>
          </cell>
          <cell r="H30">
            <v>1.5600000000013097</v>
          </cell>
          <cell r="I30">
            <v>0.71999999999934516</v>
          </cell>
          <cell r="J30">
            <v>0.27000000000261937</v>
          </cell>
          <cell r="K30">
            <v>7.1999999998297426E-2</v>
          </cell>
          <cell r="L30">
            <v>1.5359999999986029</v>
          </cell>
          <cell r="M30">
            <v>0.91199999999371351</v>
          </cell>
        </row>
        <row r="31">
          <cell r="A31">
            <v>0.125</v>
          </cell>
          <cell r="B31">
            <v>0</v>
          </cell>
          <cell r="C31">
            <v>0</v>
          </cell>
          <cell r="D31">
            <v>1.9800000000032014</v>
          </cell>
          <cell r="E31">
            <v>1.0999999999989996</v>
          </cell>
          <cell r="F31">
            <v>0</v>
          </cell>
          <cell r="G31">
            <v>0</v>
          </cell>
          <cell r="H31">
            <v>2.0400000000008731</v>
          </cell>
          <cell r="I31">
            <v>1.0800000000017462</v>
          </cell>
          <cell r="J31">
            <v>0.35999999999476134</v>
          </cell>
          <cell r="K31">
            <v>0.10799999999908323</v>
          </cell>
          <cell r="L31">
            <v>2.2560000000055878</v>
          </cell>
          <cell r="M31">
            <v>1.2480000000097788</v>
          </cell>
        </row>
        <row r="32">
          <cell r="A32">
            <v>0.16666666666666699</v>
          </cell>
          <cell r="B32">
            <v>0</v>
          </cell>
          <cell r="C32">
            <v>0</v>
          </cell>
          <cell r="D32">
            <v>1.3199999999987995</v>
          </cell>
          <cell r="E32">
            <v>0.66000000000440195</v>
          </cell>
          <cell r="F32">
            <v>0</v>
          </cell>
          <cell r="G32">
            <v>0</v>
          </cell>
          <cell r="H32">
            <v>1.7999999999956344</v>
          </cell>
          <cell r="I32">
            <v>1.5599999999958527</v>
          </cell>
          <cell r="J32">
            <v>0.23400000000183355</v>
          </cell>
          <cell r="K32">
            <v>7.2000000001571612E-2</v>
          </cell>
          <cell r="L32">
            <v>1.4400000000139699</v>
          </cell>
          <cell r="M32">
            <v>0.8159999999916181</v>
          </cell>
        </row>
        <row r="33">
          <cell r="A33">
            <v>0.20833333333333301</v>
          </cell>
          <cell r="B33">
            <v>0</v>
          </cell>
          <cell r="C33">
            <v>0</v>
          </cell>
          <cell r="D33">
            <v>2.4200000000028012</v>
          </cell>
          <cell r="E33">
            <v>1.7599999999983993</v>
          </cell>
          <cell r="F33">
            <v>0</v>
          </cell>
          <cell r="G33">
            <v>0</v>
          </cell>
          <cell r="H33">
            <v>1.8000000000065484</v>
          </cell>
          <cell r="I33">
            <v>1.0800000000017462</v>
          </cell>
          <cell r="J33">
            <v>0.52200000000157165</v>
          </cell>
          <cell r="K33">
            <v>0.16200000000026193</v>
          </cell>
          <cell r="L33">
            <v>3.407999999995809</v>
          </cell>
          <cell r="M33">
            <v>1.0080000000132714</v>
          </cell>
        </row>
        <row r="34">
          <cell r="A34">
            <v>0.25</v>
          </cell>
          <cell r="B34">
            <v>0</v>
          </cell>
          <cell r="C34">
            <v>0</v>
          </cell>
          <cell r="D34">
            <v>3.0799999999971988</v>
          </cell>
          <cell r="E34">
            <v>1.0999999999989996</v>
          </cell>
          <cell r="F34">
            <v>0</v>
          </cell>
          <cell r="G34">
            <v>0</v>
          </cell>
          <cell r="H34">
            <v>2.8799999999973807</v>
          </cell>
          <cell r="I34">
            <v>0.71999999999934516</v>
          </cell>
          <cell r="J34">
            <v>0.43199999999633293</v>
          </cell>
          <cell r="K34">
            <v>8.9999999998690336E-2</v>
          </cell>
          <cell r="L34">
            <v>2.4480000000097788</v>
          </cell>
          <cell r="M34">
            <v>2.15999999998603</v>
          </cell>
        </row>
        <row r="35">
          <cell r="A35">
            <v>0.29166666666666702</v>
          </cell>
          <cell r="B35">
            <v>0</v>
          </cell>
          <cell r="C35">
            <v>0</v>
          </cell>
          <cell r="D35">
            <v>1.5400000000036016</v>
          </cell>
          <cell r="E35">
            <v>0.65999999999939973</v>
          </cell>
          <cell r="F35">
            <v>0</v>
          </cell>
          <cell r="G35">
            <v>0</v>
          </cell>
          <cell r="H35">
            <v>1.680000000003929</v>
          </cell>
          <cell r="I35">
            <v>0.71999999999934516</v>
          </cell>
          <cell r="J35">
            <v>0.28799999999973808</v>
          </cell>
          <cell r="K35">
            <v>7.2000000001571612E-2</v>
          </cell>
          <cell r="L35">
            <v>1.6319999999832362</v>
          </cell>
          <cell r="M35">
            <v>0.86400000000139698</v>
          </cell>
        </row>
        <row r="36">
          <cell r="A36">
            <v>0.33333333333333298</v>
          </cell>
          <cell r="B36">
            <v>0</v>
          </cell>
          <cell r="C36">
            <v>0</v>
          </cell>
          <cell r="D36">
            <v>1.0999999999939973</v>
          </cell>
          <cell r="E36">
            <v>0.65999999999939973</v>
          </cell>
          <cell r="F36">
            <v>0</v>
          </cell>
          <cell r="G36">
            <v>0</v>
          </cell>
          <cell r="H36">
            <v>1.0799999999908323</v>
          </cell>
          <cell r="I36">
            <v>0.47999999999956344</v>
          </cell>
          <cell r="J36">
            <v>0.21600000000471484</v>
          </cell>
          <cell r="K36">
            <v>5.3999999997904523E-2</v>
          </cell>
          <cell r="L36">
            <v>1.2480000000097788</v>
          </cell>
          <cell r="M36">
            <v>0.5280000000027939</v>
          </cell>
        </row>
        <row r="37">
          <cell r="A37">
            <v>0.375</v>
          </cell>
          <cell r="B37">
            <v>0</v>
          </cell>
          <cell r="C37">
            <v>0</v>
          </cell>
          <cell r="D37">
            <v>3.0800000000072032</v>
          </cell>
          <cell r="E37">
            <v>1.3200000000038017</v>
          </cell>
          <cell r="F37">
            <v>0</v>
          </cell>
          <cell r="G37">
            <v>0</v>
          </cell>
          <cell r="H37">
            <v>3.1200000000026193</v>
          </cell>
          <cell r="I37">
            <v>1.2000000000043656</v>
          </cell>
          <cell r="J37">
            <v>0.52199999999502322</v>
          </cell>
          <cell r="K37">
            <v>0.12600000000275033</v>
          </cell>
          <cell r="L37">
            <v>3.407999999995809</v>
          </cell>
          <cell r="M37">
            <v>1.5840000000083818</v>
          </cell>
        </row>
        <row r="38">
          <cell r="A38">
            <v>0.41666666666666702</v>
          </cell>
          <cell r="B38">
            <v>0</v>
          </cell>
          <cell r="C38">
            <v>0</v>
          </cell>
          <cell r="D38">
            <v>2.1999999999979991</v>
          </cell>
          <cell r="E38">
            <v>1.0999999999989996</v>
          </cell>
          <cell r="F38">
            <v>0</v>
          </cell>
          <cell r="G38">
            <v>0</v>
          </cell>
          <cell r="H38">
            <v>2.2800000000061118</v>
          </cell>
          <cell r="I38">
            <v>0.95999999999912689</v>
          </cell>
          <cell r="J38">
            <v>0.36000000000130966</v>
          </cell>
          <cell r="K38">
            <v>8.9999999998690336E-2</v>
          </cell>
          <cell r="L38">
            <v>2.4480000000097788</v>
          </cell>
          <cell r="M38">
            <v>1.1039999999979044</v>
          </cell>
        </row>
        <row r="39">
          <cell r="A39">
            <v>0.45833333333333298</v>
          </cell>
          <cell r="B39">
            <v>0</v>
          </cell>
          <cell r="C39">
            <v>0</v>
          </cell>
          <cell r="D39">
            <v>1.979999999993197</v>
          </cell>
          <cell r="E39">
            <v>0.65999999999939973</v>
          </cell>
          <cell r="F39">
            <v>0</v>
          </cell>
          <cell r="G39">
            <v>0</v>
          </cell>
          <cell r="H39">
            <v>1.7999999999956344</v>
          </cell>
          <cell r="I39">
            <v>0.83999999999650754</v>
          </cell>
          <cell r="J39">
            <v>0.30600000000340516</v>
          </cell>
          <cell r="K39">
            <v>7.2000000001571612E-2</v>
          </cell>
          <cell r="L39">
            <v>2.0159999999916178</v>
          </cell>
          <cell r="M39">
            <v>0.91199999999371351</v>
          </cell>
        </row>
        <row r="40">
          <cell r="A40">
            <v>0.5</v>
          </cell>
          <cell r="B40">
            <v>0</v>
          </cell>
          <cell r="C40">
            <v>0</v>
          </cell>
          <cell r="D40">
            <v>1.7600000000084037</v>
          </cell>
          <cell r="E40">
            <v>0.87999999999919964</v>
          </cell>
          <cell r="F40">
            <v>0</v>
          </cell>
          <cell r="G40">
            <v>0</v>
          </cell>
          <cell r="H40">
            <v>2.0400000000008731</v>
          </cell>
          <cell r="I40">
            <v>0.84000000000196451</v>
          </cell>
          <cell r="J40">
            <v>0.34199999999764258</v>
          </cell>
          <cell r="K40">
            <v>7.1999999998297426E-2</v>
          </cell>
          <cell r="L40">
            <v>2.15999999998603</v>
          </cell>
          <cell r="M40">
            <v>0.96000000000349239</v>
          </cell>
        </row>
        <row r="41">
          <cell r="A41">
            <v>0.54166666666666696</v>
          </cell>
          <cell r="B41">
            <v>0</v>
          </cell>
          <cell r="C41">
            <v>0</v>
          </cell>
          <cell r="D41">
            <v>2.6399999999975989</v>
          </cell>
          <cell r="E41">
            <v>1.3199999999987995</v>
          </cell>
          <cell r="F41">
            <v>0</v>
          </cell>
          <cell r="G41">
            <v>0</v>
          </cell>
          <cell r="H41">
            <v>2.5200000000004366</v>
          </cell>
          <cell r="I41">
            <v>1.1999999999989086</v>
          </cell>
          <cell r="J41">
            <v>0.41399999999921422</v>
          </cell>
          <cell r="K41">
            <v>0.12599999999947614</v>
          </cell>
          <cell r="L41">
            <v>2.8320000000181609</v>
          </cell>
          <cell r="M41">
            <v>1.3439999999944121</v>
          </cell>
        </row>
        <row r="42">
          <cell r="A42">
            <v>0.58333333333333304</v>
          </cell>
          <cell r="B42">
            <v>0</v>
          </cell>
          <cell r="C42">
            <v>0</v>
          </cell>
          <cell r="D42">
            <v>1.9800000000032014</v>
          </cell>
          <cell r="E42">
            <v>0.87999999999919964</v>
          </cell>
          <cell r="F42">
            <v>0</v>
          </cell>
          <cell r="G42">
            <v>0</v>
          </cell>
          <cell r="H42">
            <v>1.9199999999982538</v>
          </cell>
          <cell r="I42">
            <v>0.71999999999934516</v>
          </cell>
          <cell r="J42">
            <v>0.36000000000130966</v>
          </cell>
          <cell r="K42">
            <v>9.0000000001964509E-2</v>
          </cell>
          <cell r="L42">
            <v>2.15999999998603</v>
          </cell>
          <cell r="M42">
            <v>1.0080000000132714</v>
          </cell>
        </row>
        <row r="43">
          <cell r="A43">
            <v>0.625</v>
          </cell>
          <cell r="B43">
            <v>0</v>
          </cell>
          <cell r="C43">
            <v>0</v>
          </cell>
          <cell r="D43">
            <v>2.1999999999979991</v>
          </cell>
          <cell r="E43">
            <v>1.1000000000040018</v>
          </cell>
          <cell r="F43">
            <v>0</v>
          </cell>
          <cell r="G43">
            <v>0</v>
          </cell>
          <cell r="H43">
            <v>2.0400000000008731</v>
          </cell>
          <cell r="I43">
            <v>0.84000000000196451</v>
          </cell>
          <cell r="J43">
            <v>0.36000000000130966</v>
          </cell>
          <cell r="K43">
            <v>8.9999999998690336E-2</v>
          </cell>
          <cell r="L43">
            <v>2.2560000000055878</v>
          </cell>
          <cell r="M43">
            <v>1.0559999999881255</v>
          </cell>
        </row>
        <row r="44">
          <cell r="A44">
            <v>0.66666666666666696</v>
          </cell>
          <cell r="B44">
            <v>0</v>
          </cell>
          <cell r="C44">
            <v>0</v>
          </cell>
          <cell r="D44">
            <v>2.4199999999927968</v>
          </cell>
          <cell r="E44">
            <v>1.0999999999989996</v>
          </cell>
          <cell r="F44">
            <v>0</v>
          </cell>
          <cell r="G44">
            <v>0</v>
          </cell>
          <cell r="H44">
            <v>2.5200000000004366</v>
          </cell>
          <cell r="I44">
            <v>1.0800000000017462</v>
          </cell>
          <cell r="J44">
            <v>0.45</v>
          </cell>
          <cell r="K44">
            <v>8.9999999998690336E-2</v>
          </cell>
          <cell r="L44">
            <v>2.6879999999888242</v>
          </cell>
          <cell r="M44">
            <v>1.2</v>
          </cell>
        </row>
        <row r="45">
          <cell r="A45">
            <v>0.70833333333333304</v>
          </cell>
          <cell r="B45">
            <v>0</v>
          </cell>
          <cell r="C45">
            <v>0</v>
          </cell>
          <cell r="D45">
            <v>2.2000000000080036</v>
          </cell>
          <cell r="E45">
            <v>0.87999999999919964</v>
          </cell>
          <cell r="F45">
            <v>0</v>
          </cell>
          <cell r="G45">
            <v>0</v>
          </cell>
          <cell r="H45">
            <v>2.2799999999951979</v>
          </cell>
          <cell r="I45">
            <v>0.95999999999912689</v>
          </cell>
          <cell r="J45">
            <v>0.43199999999633293</v>
          </cell>
          <cell r="K45">
            <v>9.0000000001964509E-2</v>
          </cell>
          <cell r="L45">
            <v>2.4960000000195577</v>
          </cell>
          <cell r="M45">
            <v>1.1039999999979044</v>
          </cell>
        </row>
        <row r="46">
          <cell r="A46">
            <v>0.75</v>
          </cell>
          <cell r="B46">
            <v>0</v>
          </cell>
          <cell r="C46">
            <v>0</v>
          </cell>
          <cell r="D46">
            <v>2.1999999999979991</v>
          </cell>
          <cell r="E46">
            <v>0.87999999999919964</v>
          </cell>
          <cell r="F46">
            <v>0</v>
          </cell>
          <cell r="G46">
            <v>0</v>
          </cell>
          <cell r="H46">
            <v>2.0400000000008731</v>
          </cell>
          <cell r="I46">
            <v>0.71999999999934516</v>
          </cell>
          <cell r="J46">
            <v>0.37800000000497674</v>
          </cell>
          <cell r="K46">
            <v>8.9999999998690336E-2</v>
          </cell>
          <cell r="L46">
            <v>2.1120000000111756</v>
          </cell>
          <cell r="M46">
            <v>0.96000000000349239</v>
          </cell>
        </row>
        <row r="47">
          <cell r="A47">
            <v>0.79166666666666696</v>
          </cell>
          <cell r="B47">
            <v>0</v>
          </cell>
          <cell r="C47">
            <v>0</v>
          </cell>
          <cell r="D47">
            <v>2.1999999999979991</v>
          </cell>
          <cell r="E47">
            <v>1.0999999999989996</v>
          </cell>
          <cell r="F47">
            <v>0</v>
          </cell>
          <cell r="G47">
            <v>0</v>
          </cell>
          <cell r="H47">
            <v>2.1600000000034925</v>
          </cell>
          <cell r="I47">
            <v>0.95999999999912689</v>
          </cell>
          <cell r="J47">
            <v>0.43199999999633293</v>
          </cell>
          <cell r="K47">
            <v>9.0000000001964509E-2</v>
          </cell>
          <cell r="L47">
            <v>2.351999999990221</v>
          </cell>
          <cell r="M47">
            <v>1.0560000000055878</v>
          </cell>
        </row>
        <row r="48">
          <cell r="A48">
            <v>0.83333333333333304</v>
          </cell>
          <cell r="B48">
            <v>0</v>
          </cell>
          <cell r="C48">
            <v>0</v>
          </cell>
          <cell r="D48">
            <v>2.4200000000028012</v>
          </cell>
          <cell r="E48">
            <v>0.88000000000420187</v>
          </cell>
          <cell r="F48">
            <v>0</v>
          </cell>
          <cell r="G48">
            <v>0</v>
          </cell>
          <cell r="H48">
            <v>2.3999999999978172</v>
          </cell>
          <cell r="I48">
            <v>0.95999999999912689</v>
          </cell>
          <cell r="J48">
            <v>0.45</v>
          </cell>
          <cell r="K48">
            <v>8.9999999998690336E-2</v>
          </cell>
          <cell r="L48">
            <v>2.5439999999944121</v>
          </cell>
          <cell r="M48">
            <v>1.1519999999902211</v>
          </cell>
        </row>
        <row r="49">
          <cell r="A49">
            <v>0.875</v>
          </cell>
          <cell r="B49">
            <v>0</v>
          </cell>
          <cell r="C49">
            <v>0</v>
          </cell>
          <cell r="D49">
            <v>1.7599999999983993</v>
          </cell>
          <cell r="E49">
            <v>0.87999999999919964</v>
          </cell>
          <cell r="F49">
            <v>0</v>
          </cell>
          <cell r="G49">
            <v>0</v>
          </cell>
          <cell r="H49">
            <v>2.2800000000061118</v>
          </cell>
          <cell r="I49">
            <v>0.96000000000458385</v>
          </cell>
          <cell r="J49">
            <v>0.46800000000366709</v>
          </cell>
          <cell r="K49">
            <v>8.9999999998690336E-2</v>
          </cell>
          <cell r="L49">
            <v>2.5439999999944121</v>
          </cell>
          <cell r="M49">
            <v>1.1520000000076833</v>
          </cell>
        </row>
        <row r="50">
          <cell r="A50">
            <v>0.91666666666666696</v>
          </cell>
          <cell r="B50">
            <v>0</v>
          </cell>
          <cell r="C50">
            <v>0</v>
          </cell>
          <cell r="D50">
            <v>1.9800000000032014</v>
          </cell>
          <cell r="E50">
            <v>1.0999999999989996</v>
          </cell>
          <cell r="F50">
            <v>0</v>
          </cell>
          <cell r="G50">
            <v>0</v>
          </cell>
          <cell r="H50">
            <v>1.9199999999982538</v>
          </cell>
          <cell r="I50">
            <v>0.71999999999934516</v>
          </cell>
          <cell r="J50">
            <v>0.37799999999842843</v>
          </cell>
          <cell r="K50">
            <v>9.0000000001964509E-2</v>
          </cell>
          <cell r="L50">
            <v>2.0640000000013967</v>
          </cell>
          <cell r="M50">
            <v>0.96000000000349239</v>
          </cell>
        </row>
        <row r="51">
          <cell r="A51">
            <v>0.95833333333333304</v>
          </cell>
          <cell r="B51">
            <v>0</v>
          </cell>
          <cell r="C51">
            <v>0</v>
          </cell>
          <cell r="D51">
            <v>2.4199999999927968</v>
          </cell>
          <cell r="E51">
            <v>1.0999999999989996</v>
          </cell>
          <cell r="F51">
            <v>0</v>
          </cell>
          <cell r="G51">
            <v>0</v>
          </cell>
          <cell r="H51">
            <v>1.6799999999930151</v>
          </cell>
          <cell r="I51">
            <v>0.83999999999650754</v>
          </cell>
          <cell r="J51">
            <v>0.32400000000052387</v>
          </cell>
          <cell r="K51">
            <v>7.1999999998297426E-2</v>
          </cell>
          <cell r="L51">
            <v>1.728000000002794</v>
          </cell>
          <cell r="M51">
            <v>0.91199999999371351</v>
          </cell>
        </row>
        <row r="52">
          <cell r="A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C6B7-68A2-4944-A65B-432089B8EE17}">
  <dimension ref="A2:CA42"/>
  <sheetViews>
    <sheetView tabSelected="1" view="pageBreakPreview" zoomScale="70" zoomScaleNormal="100" zoomScaleSheetLayoutView="70" workbookViewId="0">
      <selection activeCell="G15" sqref="G15:I15"/>
    </sheetView>
  </sheetViews>
  <sheetFormatPr defaultRowHeight="15" x14ac:dyDescent="0.25"/>
  <cols>
    <col min="1" max="1" width="7.5703125" customWidth="1"/>
    <col min="2" max="2" width="15.7109375" customWidth="1"/>
    <col min="4" max="6" width="0" hidden="1" customWidth="1"/>
    <col min="7" max="7" width="9.28515625" customWidth="1"/>
    <col min="8" max="8" width="10.28515625" bestFit="1" customWidth="1"/>
  </cols>
  <sheetData>
    <row r="2" spans="1:79" ht="15.75" x14ac:dyDescent="0.25">
      <c r="A2" s="2"/>
      <c r="B2" s="3" t="s">
        <v>47</v>
      </c>
      <c r="C2" s="4"/>
      <c r="D2" s="4"/>
      <c r="E2" s="4"/>
      <c r="F2" s="5"/>
      <c r="G2" s="5"/>
      <c r="H2" s="5"/>
      <c r="I2" s="5"/>
      <c r="J2" s="2"/>
      <c r="K2" s="2"/>
      <c r="L2" s="2"/>
    </row>
    <row r="3" spans="1:79" ht="15.75" x14ac:dyDescent="0.25">
      <c r="A3" s="2"/>
      <c r="B3" s="6"/>
      <c r="C3" s="6"/>
      <c r="D3" s="6"/>
      <c r="E3" s="6"/>
      <c r="F3" s="5"/>
      <c r="G3" s="5"/>
      <c r="H3" s="5"/>
      <c r="I3" s="5"/>
      <c r="J3" s="2"/>
      <c r="K3" s="2"/>
      <c r="L3" s="2"/>
    </row>
    <row r="4" spans="1:79" ht="16.5" thickBot="1" x14ac:dyDescent="0.3">
      <c r="A4" s="2"/>
      <c r="B4" s="43" t="s">
        <v>14</v>
      </c>
      <c r="C4" s="43"/>
      <c r="D4" s="43"/>
      <c r="E4" s="43"/>
      <c r="F4" s="42" t="s">
        <v>12</v>
      </c>
      <c r="G4" s="42"/>
      <c r="H4" s="42"/>
      <c r="I4" s="5"/>
      <c r="J4" s="2"/>
      <c r="K4" s="2"/>
      <c r="L4" s="2"/>
      <c r="CA4" s="10"/>
    </row>
    <row r="5" spans="1:79" s="10" customFormat="1" ht="15.75" x14ac:dyDescent="0.25">
      <c r="A5" s="11"/>
      <c r="B5" s="13"/>
      <c r="C5" s="13"/>
      <c r="D5" s="13"/>
      <c r="E5" s="13"/>
      <c r="F5" s="29"/>
      <c r="G5" s="29"/>
      <c r="H5" s="29"/>
      <c r="I5" s="12"/>
      <c r="J5" s="11"/>
      <c r="K5" s="11"/>
      <c r="L5" s="11"/>
    </row>
    <row r="6" spans="1:79" ht="15.75" hidden="1" customHeight="1" x14ac:dyDescent="0.25">
      <c r="A6" s="2"/>
      <c r="B6" s="2"/>
      <c r="C6" s="2"/>
      <c r="D6" s="2"/>
      <c r="E6" s="2"/>
      <c r="F6" s="2"/>
      <c r="G6" s="25">
        <v>4.1666666666666699E-2</v>
      </c>
      <c r="H6" s="2"/>
      <c r="I6" s="2"/>
      <c r="J6" s="25">
        <v>8.3333333333333398E-2</v>
      </c>
      <c r="K6" s="11"/>
      <c r="L6" s="11"/>
      <c r="M6" s="25">
        <v>0.125</v>
      </c>
      <c r="N6" s="11"/>
      <c r="O6" s="11"/>
      <c r="P6" s="25">
        <v>0.16666666666666699</v>
      </c>
      <c r="Q6" s="11"/>
      <c r="R6" s="11"/>
      <c r="S6" s="25">
        <v>0.20833333333333301</v>
      </c>
      <c r="T6" s="11"/>
      <c r="U6" s="11"/>
      <c r="V6" s="25">
        <v>0.25</v>
      </c>
      <c r="W6" s="11"/>
      <c r="X6" s="11"/>
      <c r="Y6" s="25">
        <v>0.29166666666666702</v>
      </c>
      <c r="Z6" s="11"/>
      <c r="AA6" s="11"/>
      <c r="AB6" s="25">
        <v>0.33333333333333298</v>
      </c>
      <c r="AC6" s="11"/>
      <c r="AD6" s="11"/>
      <c r="AE6" s="25">
        <v>0.375</v>
      </c>
      <c r="AF6" s="11"/>
      <c r="AG6" s="11"/>
      <c r="AH6" s="25">
        <v>0.41666666666666702</v>
      </c>
      <c r="AI6" s="11"/>
      <c r="AJ6" s="11"/>
      <c r="AK6" s="25">
        <v>0.45833333333333298</v>
      </c>
      <c r="AL6" s="11"/>
      <c r="AM6" s="11"/>
      <c r="AN6" s="25">
        <v>0.5</v>
      </c>
      <c r="AO6" s="11"/>
      <c r="AP6" s="11"/>
      <c r="AQ6" s="25">
        <v>0.54166666666666696</v>
      </c>
      <c r="AR6" s="11"/>
      <c r="AS6" s="11"/>
      <c r="AT6" s="25">
        <v>0.58333333333333304</v>
      </c>
      <c r="AU6" s="11"/>
      <c r="AV6" s="11"/>
      <c r="AW6" s="25">
        <v>0.625</v>
      </c>
      <c r="AX6" s="11"/>
      <c r="AY6" s="11"/>
      <c r="AZ6" s="25">
        <v>0.66666666666666696</v>
      </c>
      <c r="BA6" s="11"/>
      <c r="BB6" s="11"/>
      <c r="BC6" s="25">
        <v>0.70833333333333304</v>
      </c>
      <c r="BD6" s="11"/>
      <c r="BE6" s="11"/>
      <c r="BF6" s="25">
        <v>0.75</v>
      </c>
      <c r="BG6" s="11"/>
      <c r="BH6" s="11"/>
      <c r="BI6" s="25">
        <v>0.79166666666666696</v>
      </c>
      <c r="BJ6" s="11"/>
      <c r="BK6" s="11"/>
      <c r="BL6" s="25">
        <v>0.83333333333333304</v>
      </c>
      <c r="BM6" s="11"/>
      <c r="BN6" s="11"/>
      <c r="BO6" s="25">
        <v>0.875</v>
      </c>
      <c r="BP6" s="11"/>
      <c r="BQ6" s="11"/>
      <c r="BR6" s="25">
        <v>0.91666666666666696</v>
      </c>
      <c r="BS6" s="11"/>
      <c r="BT6" s="11"/>
      <c r="BU6" s="25">
        <v>0.95833333333333304</v>
      </c>
      <c r="BV6" s="11"/>
      <c r="BW6" s="11"/>
      <c r="BX6" s="25">
        <v>1</v>
      </c>
      <c r="BY6" s="11"/>
      <c r="BZ6" s="11"/>
      <c r="CA6" s="10"/>
    </row>
    <row r="7" spans="1:79" ht="15" customHeight="1" x14ac:dyDescent="0.25">
      <c r="A7" s="41" t="s">
        <v>1</v>
      </c>
      <c r="B7" s="41"/>
      <c r="C7" s="41"/>
      <c r="D7" s="38" t="s">
        <v>15</v>
      </c>
      <c r="E7" s="38"/>
      <c r="F7" s="38"/>
      <c r="G7" s="38" t="s">
        <v>16</v>
      </c>
      <c r="H7" s="38"/>
      <c r="I7" s="38"/>
      <c r="J7" s="38" t="s">
        <v>17</v>
      </c>
      <c r="K7" s="38"/>
      <c r="L7" s="38"/>
      <c r="M7" s="38" t="s">
        <v>18</v>
      </c>
      <c r="N7" s="38"/>
      <c r="O7" s="38"/>
      <c r="P7" s="38" t="s">
        <v>19</v>
      </c>
      <c r="Q7" s="38"/>
      <c r="R7" s="38"/>
      <c r="S7" s="38" t="s">
        <v>20</v>
      </c>
      <c r="T7" s="38"/>
      <c r="U7" s="38"/>
      <c r="V7" s="38" t="s">
        <v>21</v>
      </c>
      <c r="W7" s="38"/>
      <c r="X7" s="38"/>
      <c r="Y7" s="38" t="s">
        <v>22</v>
      </c>
      <c r="Z7" s="38"/>
      <c r="AA7" s="38"/>
      <c r="AB7" s="38" t="s">
        <v>23</v>
      </c>
      <c r="AC7" s="38"/>
      <c r="AD7" s="38"/>
      <c r="AE7" s="38" t="s">
        <v>24</v>
      </c>
      <c r="AF7" s="38"/>
      <c r="AG7" s="38"/>
      <c r="AH7" s="38" t="s">
        <v>25</v>
      </c>
      <c r="AI7" s="38"/>
      <c r="AJ7" s="38"/>
      <c r="AK7" s="38" t="s">
        <v>26</v>
      </c>
      <c r="AL7" s="38"/>
      <c r="AM7" s="38"/>
      <c r="AN7" s="38" t="s">
        <v>27</v>
      </c>
      <c r="AO7" s="38"/>
      <c r="AP7" s="38"/>
      <c r="AQ7" s="38" t="s">
        <v>28</v>
      </c>
      <c r="AR7" s="38"/>
      <c r="AS7" s="38"/>
      <c r="AT7" s="38" t="s">
        <v>29</v>
      </c>
      <c r="AU7" s="38"/>
      <c r="AV7" s="38"/>
      <c r="AW7" s="38" t="s">
        <v>30</v>
      </c>
      <c r="AX7" s="38"/>
      <c r="AY7" s="38"/>
      <c r="AZ7" s="38" t="s">
        <v>31</v>
      </c>
      <c r="BA7" s="38"/>
      <c r="BB7" s="38"/>
      <c r="BC7" s="38" t="s">
        <v>32</v>
      </c>
      <c r="BD7" s="38"/>
      <c r="BE7" s="38"/>
      <c r="BF7" s="38" t="s">
        <v>33</v>
      </c>
      <c r="BG7" s="38"/>
      <c r="BH7" s="38"/>
      <c r="BI7" s="38" t="s">
        <v>34</v>
      </c>
      <c r="BJ7" s="38"/>
      <c r="BK7" s="38"/>
      <c r="BL7" s="38" t="s">
        <v>35</v>
      </c>
      <c r="BM7" s="38"/>
      <c r="BN7" s="38"/>
      <c r="BO7" s="38" t="s">
        <v>36</v>
      </c>
      <c r="BP7" s="38"/>
      <c r="BQ7" s="38"/>
      <c r="BR7" s="38" t="s">
        <v>37</v>
      </c>
      <c r="BS7" s="38"/>
      <c r="BT7" s="38"/>
      <c r="BU7" s="38" t="s">
        <v>38</v>
      </c>
      <c r="BV7" s="38"/>
      <c r="BW7" s="38"/>
      <c r="BX7" s="38"/>
      <c r="BY7" s="38"/>
      <c r="BZ7" s="38"/>
      <c r="CA7" s="10"/>
    </row>
    <row r="8" spans="1:79" ht="25.5" customHeight="1" x14ac:dyDescent="0.25">
      <c r="A8" s="41"/>
      <c r="B8" s="41"/>
      <c r="C8" s="41"/>
      <c r="D8" s="17" t="s">
        <v>8</v>
      </c>
      <c r="E8" s="18" t="s">
        <v>40</v>
      </c>
      <c r="F8" s="18" t="s">
        <v>41</v>
      </c>
      <c r="G8" s="17" t="s">
        <v>8</v>
      </c>
      <c r="H8" s="18" t="s">
        <v>40</v>
      </c>
      <c r="I8" s="18" t="s">
        <v>41</v>
      </c>
      <c r="J8" s="17" t="s">
        <v>8</v>
      </c>
      <c r="K8" s="18" t="s">
        <v>40</v>
      </c>
      <c r="L8" s="18" t="s">
        <v>41</v>
      </c>
      <c r="M8" s="17" t="s">
        <v>8</v>
      </c>
      <c r="N8" s="18" t="s">
        <v>40</v>
      </c>
      <c r="O8" s="18" t="s">
        <v>41</v>
      </c>
      <c r="P8" s="17" t="s">
        <v>8</v>
      </c>
      <c r="Q8" s="18" t="s">
        <v>40</v>
      </c>
      <c r="R8" s="18" t="s">
        <v>41</v>
      </c>
      <c r="S8" s="17" t="s">
        <v>8</v>
      </c>
      <c r="T8" s="18" t="s">
        <v>40</v>
      </c>
      <c r="U8" s="18" t="s">
        <v>41</v>
      </c>
      <c r="V8" s="17" t="s">
        <v>8</v>
      </c>
      <c r="W8" s="18" t="s">
        <v>40</v>
      </c>
      <c r="X8" s="18" t="s">
        <v>41</v>
      </c>
      <c r="Y8" s="17" t="s">
        <v>8</v>
      </c>
      <c r="Z8" s="18" t="s">
        <v>40</v>
      </c>
      <c r="AA8" s="18" t="s">
        <v>41</v>
      </c>
      <c r="AB8" s="17" t="s">
        <v>8</v>
      </c>
      <c r="AC8" s="18" t="s">
        <v>40</v>
      </c>
      <c r="AD8" s="18" t="s">
        <v>41</v>
      </c>
      <c r="AE8" s="17" t="s">
        <v>8</v>
      </c>
      <c r="AF8" s="18" t="s">
        <v>40</v>
      </c>
      <c r="AG8" s="18" t="s">
        <v>41</v>
      </c>
      <c r="AH8" s="17" t="s">
        <v>8</v>
      </c>
      <c r="AI8" s="18" t="s">
        <v>40</v>
      </c>
      <c r="AJ8" s="18" t="s">
        <v>41</v>
      </c>
      <c r="AK8" s="17" t="s">
        <v>8</v>
      </c>
      <c r="AL8" s="18" t="s">
        <v>40</v>
      </c>
      <c r="AM8" s="18" t="s">
        <v>41</v>
      </c>
      <c r="AN8" s="17" t="s">
        <v>8</v>
      </c>
      <c r="AO8" s="18" t="s">
        <v>40</v>
      </c>
      <c r="AP8" s="18" t="s">
        <v>41</v>
      </c>
      <c r="AQ8" s="17" t="s">
        <v>8</v>
      </c>
      <c r="AR8" s="18" t="s">
        <v>40</v>
      </c>
      <c r="AS8" s="18" t="s">
        <v>41</v>
      </c>
      <c r="AT8" s="17" t="s">
        <v>8</v>
      </c>
      <c r="AU8" s="18" t="s">
        <v>40</v>
      </c>
      <c r="AV8" s="18" t="s">
        <v>41</v>
      </c>
      <c r="AW8" s="17" t="s">
        <v>8</v>
      </c>
      <c r="AX8" s="18" t="s">
        <v>40</v>
      </c>
      <c r="AY8" s="18" t="s">
        <v>41</v>
      </c>
      <c r="AZ8" s="17" t="s">
        <v>8</v>
      </c>
      <c r="BA8" s="18" t="s">
        <v>40</v>
      </c>
      <c r="BB8" s="18" t="s">
        <v>41</v>
      </c>
      <c r="BC8" s="17" t="s">
        <v>8</v>
      </c>
      <c r="BD8" s="18" t="s">
        <v>40</v>
      </c>
      <c r="BE8" s="18" t="s">
        <v>41</v>
      </c>
      <c r="BF8" s="17" t="s">
        <v>8</v>
      </c>
      <c r="BG8" s="18" t="s">
        <v>40</v>
      </c>
      <c r="BH8" s="18" t="s">
        <v>41</v>
      </c>
      <c r="BI8" s="17" t="s">
        <v>8</v>
      </c>
      <c r="BJ8" s="18" t="s">
        <v>40</v>
      </c>
      <c r="BK8" s="18" t="s">
        <v>41</v>
      </c>
      <c r="BL8" s="17" t="s">
        <v>8</v>
      </c>
      <c r="BM8" s="18" t="s">
        <v>40</v>
      </c>
      <c r="BN8" s="18" t="s">
        <v>41</v>
      </c>
      <c r="BO8" s="17" t="s">
        <v>8</v>
      </c>
      <c r="BP8" s="18" t="s">
        <v>40</v>
      </c>
      <c r="BQ8" s="18" t="s">
        <v>41</v>
      </c>
      <c r="BR8" s="17" t="s">
        <v>8</v>
      </c>
      <c r="BS8" s="18" t="s">
        <v>40</v>
      </c>
      <c r="BT8" s="18" t="s">
        <v>41</v>
      </c>
      <c r="BU8" s="17" t="s">
        <v>8</v>
      </c>
      <c r="BV8" s="18" t="s">
        <v>40</v>
      </c>
      <c r="BW8" s="18" t="s">
        <v>41</v>
      </c>
      <c r="BX8" s="17"/>
      <c r="BY8" s="18"/>
      <c r="BZ8" s="18"/>
      <c r="CA8" s="10"/>
    </row>
    <row r="9" spans="1:79" ht="15" customHeight="1" x14ac:dyDescent="0.25">
      <c r="A9" s="37" t="s">
        <v>0</v>
      </c>
      <c r="B9" s="37"/>
      <c r="C9" s="37"/>
      <c r="D9" s="14"/>
      <c r="E9" s="19"/>
      <c r="F9" s="19"/>
      <c r="G9" s="26">
        <v>0</v>
      </c>
      <c r="H9" s="27">
        <v>0</v>
      </c>
      <c r="I9" s="27">
        <v>0</v>
      </c>
      <c r="J9" s="26">
        <v>0</v>
      </c>
      <c r="K9" s="27">
        <v>0</v>
      </c>
      <c r="L9" s="27">
        <v>0</v>
      </c>
      <c r="M9" s="26">
        <v>0</v>
      </c>
      <c r="N9" s="27">
        <v>0</v>
      </c>
      <c r="O9" s="27">
        <v>0</v>
      </c>
      <c r="P9" s="26">
        <v>0</v>
      </c>
      <c r="Q9" s="27">
        <v>0</v>
      </c>
      <c r="R9" s="27">
        <v>0</v>
      </c>
      <c r="S9" s="26">
        <v>0</v>
      </c>
      <c r="T9" s="27">
        <v>0</v>
      </c>
      <c r="U9" s="27">
        <v>0</v>
      </c>
      <c r="V9" s="26">
        <v>0</v>
      </c>
      <c r="W9" s="27">
        <v>0</v>
      </c>
      <c r="X9" s="27">
        <v>0</v>
      </c>
      <c r="Y9" s="26">
        <v>0</v>
      </c>
      <c r="Z9" s="27">
        <v>0</v>
      </c>
      <c r="AA9" s="27">
        <v>0</v>
      </c>
      <c r="AB9" s="26">
        <v>0</v>
      </c>
      <c r="AC9" s="27">
        <v>0</v>
      </c>
      <c r="AD9" s="27">
        <v>0</v>
      </c>
      <c r="AE9" s="26">
        <v>0</v>
      </c>
      <c r="AF9" s="27">
        <v>0</v>
      </c>
      <c r="AG9" s="27">
        <v>0</v>
      </c>
      <c r="AH9" s="26">
        <v>0</v>
      </c>
      <c r="AI9" s="27">
        <v>0</v>
      </c>
      <c r="AJ9" s="27">
        <v>0</v>
      </c>
      <c r="AK9" s="26">
        <v>0</v>
      </c>
      <c r="AL9" s="27">
        <v>0</v>
      </c>
      <c r="AM9" s="27">
        <v>0</v>
      </c>
      <c r="AN9" s="26">
        <v>0</v>
      </c>
      <c r="AO9" s="27">
        <v>0</v>
      </c>
      <c r="AP9" s="27">
        <v>0</v>
      </c>
      <c r="AQ9" s="26">
        <v>0</v>
      </c>
      <c r="AR9" s="27">
        <v>0</v>
      </c>
      <c r="AS9" s="27">
        <v>0</v>
      </c>
      <c r="AT9" s="26">
        <v>0</v>
      </c>
      <c r="AU9" s="27">
        <v>0</v>
      </c>
      <c r="AV9" s="27">
        <v>0</v>
      </c>
      <c r="AW9" s="26">
        <v>0</v>
      </c>
      <c r="AX9" s="27">
        <v>0</v>
      </c>
      <c r="AY9" s="27">
        <v>0</v>
      </c>
      <c r="AZ9" s="26">
        <v>0</v>
      </c>
      <c r="BA9" s="27">
        <v>0</v>
      </c>
      <c r="BB9" s="27">
        <v>0</v>
      </c>
      <c r="BC9" s="26">
        <v>0</v>
      </c>
      <c r="BD9" s="27">
        <v>0</v>
      </c>
      <c r="BE9" s="27">
        <v>0</v>
      </c>
      <c r="BF9" s="26">
        <v>0</v>
      </c>
      <c r="BG9" s="27">
        <v>0</v>
      </c>
      <c r="BH9" s="27">
        <v>0</v>
      </c>
      <c r="BI9" s="26">
        <v>0</v>
      </c>
      <c r="BJ9" s="27">
        <v>0</v>
      </c>
      <c r="BK9" s="27">
        <v>0</v>
      </c>
      <c r="BL9" s="26">
        <v>0</v>
      </c>
      <c r="BM9" s="27">
        <v>0</v>
      </c>
      <c r="BN9" s="27">
        <v>0</v>
      </c>
      <c r="BO9" s="26">
        <v>0</v>
      </c>
      <c r="BP9" s="27">
        <v>0</v>
      </c>
      <c r="BQ9" s="27">
        <v>0</v>
      </c>
      <c r="BR9" s="26">
        <v>0</v>
      </c>
      <c r="BS9" s="27">
        <v>0</v>
      </c>
      <c r="BT9" s="27">
        <v>0</v>
      </c>
      <c r="BU9" s="26">
        <v>0</v>
      </c>
      <c r="BV9" s="27">
        <v>0</v>
      </c>
      <c r="BW9" s="27">
        <v>0</v>
      </c>
      <c r="BX9" s="26"/>
      <c r="BY9" s="27"/>
      <c r="BZ9" s="27"/>
      <c r="CA9" s="10"/>
    </row>
    <row r="10" spans="1:79" ht="15" customHeight="1" x14ac:dyDescent="0.25">
      <c r="A10" s="37" t="s">
        <v>2</v>
      </c>
      <c r="B10" s="37"/>
      <c r="C10" s="37"/>
      <c r="D10" s="14"/>
      <c r="E10" s="15"/>
      <c r="F10" s="15"/>
      <c r="G10" s="9">
        <f>ROUND(SQRT(H10^2+I10^2)*1000/(SQRT(3)*G16),2)</f>
        <v>9.5500000000000007</v>
      </c>
      <c r="H10" s="28">
        <f>VLOOKUP(G6,'[1]17.12.2021'!$A$29:$E$52,4)</f>
        <v>1.7600000000084037</v>
      </c>
      <c r="I10" s="28">
        <f>VLOOKUP(G6,'[1]17.12.2021'!$A$29:$E$52,5)</f>
        <v>0.87999999999919964</v>
      </c>
      <c r="J10" s="9">
        <f>ROUND(SQRT(K10^2+L10^2)*1000/(SQRT(3)*J16),2)</f>
        <v>8.61</v>
      </c>
      <c r="K10" s="28">
        <f>VLOOKUP(J6,'[1]17.12.2021'!$A$29:$E$52,4)</f>
        <v>1.5399999999935972</v>
      </c>
      <c r="L10" s="28">
        <f>VLOOKUP(J6,'[1]17.12.2021'!$A$29:$E$52,5)</f>
        <v>0.87999999999919964</v>
      </c>
      <c r="M10" s="9">
        <f>ROUND(SQRT(N10^2+O10^2)*1000/(SQRT(3)*M16),2)</f>
        <v>10.99</v>
      </c>
      <c r="N10" s="28">
        <f>VLOOKUP(M6,'[1]17.12.2021'!$A$29:$E$52,4)</f>
        <v>1.9800000000032014</v>
      </c>
      <c r="O10" s="28">
        <f>VLOOKUP(M6,'[1]17.12.2021'!$A$29:$E$52,5)</f>
        <v>1.0999999999989996</v>
      </c>
      <c r="P10" s="9">
        <f>ROUND(SQRT(Q10^2+R10^2)*1000/(SQRT(3)*P16),2)</f>
        <v>7.16</v>
      </c>
      <c r="Q10" s="28">
        <f>VLOOKUP(P6,'[1]17.12.2021'!$A$29:$E$52,4)</f>
        <v>1.3199999999987995</v>
      </c>
      <c r="R10" s="28">
        <f>VLOOKUP(P6,'[1]17.12.2021'!$A$29:$E$52,5)</f>
        <v>0.66000000000440195</v>
      </c>
      <c r="S10" s="9">
        <f>ROUND(SQRT(T10^2+U10^2)*1000/(SQRT(3)*S16),2)</f>
        <v>14.52</v>
      </c>
      <c r="T10" s="28">
        <f>VLOOKUP(S6,'[1]17.12.2021'!$A$29:$E$52,4)</f>
        <v>2.4200000000028012</v>
      </c>
      <c r="U10" s="28">
        <f>VLOOKUP(S6,'[1]17.12.2021'!$A$29:$E$52,5)</f>
        <v>1.7599999999983993</v>
      </c>
      <c r="V10" s="9">
        <f>ROUND(SQRT(W10^2+X10^2)*1000/(SQRT(3)*V16),2)</f>
        <v>15.87</v>
      </c>
      <c r="W10" s="28">
        <f>VLOOKUP(V6,'[1]17.12.2021'!$A$29:$E$52,4)</f>
        <v>3.0799999999971988</v>
      </c>
      <c r="X10" s="28">
        <f>VLOOKUP(V6,'[1]17.12.2021'!$A$29:$E$52,5)</f>
        <v>1.0999999999989996</v>
      </c>
      <c r="Y10" s="9">
        <f>ROUND(SQRT(Z10^2+AA10^2)*1000/(SQRT(3)*Y16),2)</f>
        <v>8.1300000000000008</v>
      </c>
      <c r="Z10" s="28">
        <f>VLOOKUP(Y6,'[1]17.12.2021'!$A$29:$E$52,4)</f>
        <v>1.5400000000036016</v>
      </c>
      <c r="AA10" s="28">
        <f>VLOOKUP(Y6,'[1]17.12.2021'!$A$29:$E$52,5)</f>
        <v>0.65999999999939973</v>
      </c>
      <c r="AB10" s="9">
        <f>ROUND(SQRT(AC10^2+AD10^2)*1000/(SQRT(3)*AB16),2)</f>
        <v>6.22</v>
      </c>
      <c r="AC10" s="28">
        <f>VLOOKUP(AB6,'[1]17.12.2021'!$A$29:$E$52,4)</f>
        <v>1.0999999999939973</v>
      </c>
      <c r="AD10" s="28">
        <f>VLOOKUP(AB6,'[1]17.12.2021'!$A$29:$E$52,5)</f>
        <v>0.65999999999939973</v>
      </c>
      <c r="AE10" s="9">
        <f>ROUND(SQRT(AF10^2+AG10^2)*1000/(SQRT(3)*AE16),2)</f>
        <v>16.260000000000002</v>
      </c>
      <c r="AF10" s="28">
        <f>VLOOKUP(AE6,'[1]17.12.2021'!$A$29:$E$52,4)</f>
        <v>3.0800000000072032</v>
      </c>
      <c r="AG10" s="28">
        <f>VLOOKUP(AE6,'[1]17.12.2021'!$A$29:$E$52,5)</f>
        <v>1.3200000000038017</v>
      </c>
      <c r="AH10" s="9">
        <f>ROUND(SQRT(AI10^2+AJ10^2)*1000/(SQRT(3)*AH16),2)</f>
        <v>11.93</v>
      </c>
      <c r="AI10" s="28">
        <f>VLOOKUP(AH6,'[1]17.12.2021'!$A$29:$E$52,4)</f>
        <v>2.1999999999979991</v>
      </c>
      <c r="AJ10" s="28">
        <f>VLOOKUP(AH6,'[1]17.12.2021'!$A$29:$E$52,5)</f>
        <v>1.0999999999989996</v>
      </c>
      <c r="AK10" s="9">
        <f>ROUND(SQRT(AL10^2+AM10^2)*1000/(SQRT(3)*AK16),2)</f>
        <v>10.130000000000001</v>
      </c>
      <c r="AL10" s="28">
        <f>VLOOKUP(AK6,'[1]17.12.2021'!$A$29:$E$52,4)</f>
        <v>1.979999999993197</v>
      </c>
      <c r="AM10" s="28">
        <f>VLOOKUP(AK6,'[1]17.12.2021'!$A$29:$E$52,5)</f>
        <v>0.65999999999939973</v>
      </c>
      <c r="AN10" s="9">
        <f>ROUND(SQRT(AO10^2+AP10^2)*1000/(SQRT(3)*AN16),2)</f>
        <v>9.5500000000000007</v>
      </c>
      <c r="AO10" s="28">
        <f>VLOOKUP(AN6,'[1]17.12.2021'!$A$29:$E$52,4)</f>
        <v>1.7600000000084037</v>
      </c>
      <c r="AP10" s="28">
        <f>VLOOKUP(AN6,'[1]17.12.2021'!$A$29:$E$52,5)</f>
        <v>0.87999999999919964</v>
      </c>
      <c r="AQ10" s="9">
        <f>ROUND(SQRT(AR10^2+AS10^2)*1000/(SQRT(3)*AQ16),2)</f>
        <v>14.32</v>
      </c>
      <c r="AR10" s="28">
        <f>VLOOKUP(AQ6,'[1]17.12.2021'!$A$29:$E$52,4)</f>
        <v>2.6399999999975989</v>
      </c>
      <c r="AS10" s="28">
        <f>VLOOKUP(AQ6,'[1]17.12.2021'!$A$29:$E$52,5)</f>
        <v>1.3199999999987995</v>
      </c>
      <c r="AT10" s="9">
        <f>ROUND(SQRT(AU10^2+AV10^2)*1000/(SQRT(3)*AT16),2)</f>
        <v>10.51</v>
      </c>
      <c r="AU10" s="28">
        <f>VLOOKUP(AT6,'[1]17.12.2021'!$A$29:$E$52,4)</f>
        <v>1.9800000000032014</v>
      </c>
      <c r="AV10" s="28">
        <f>VLOOKUP(AT6,'[1]17.12.2021'!$A$29:$E$52,5)</f>
        <v>0.87999999999919964</v>
      </c>
      <c r="AW10" s="9">
        <f>ROUND(SQRT(AX10^2+AY10^2)*1000/(SQRT(3)*AW16),2)</f>
        <v>11.93</v>
      </c>
      <c r="AX10" s="28">
        <f>VLOOKUP(AW6,'[1]17.12.2021'!$A$29:$E$52,4)</f>
        <v>2.1999999999979991</v>
      </c>
      <c r="AY10" s="28">
        <f>VLOOKUP(AW6,'[1]17.12.2021'!$A$29:$E$52,5)</f>
        <v>1.1000000000040018</v>
      </c>
      <c r="AZ10" s="9">
        <f>ROUND(SQRT(BA10^2+BB10^2)*1000/(SQRT(3)*AZ16),2)</f>
        <v>12.9</v>
      </c>
      <c r="BA10" s="28">
        <f>VLOOKUP(AZ6,'[1]17.12.2021'!$A$29:$E$52,4)</f>
        <v>2.4199999999927968</v>
      </c>
      <c r="BB10" s="28">
        <f>VLOOKUP(AZ6,'[1]17.12.2021'!$A$29:$E$52,5)</f>
        <v>1.0999999999989996</v>
      </c>
      <c r="BC10" s="9">
        <f>ROUND(SQRT(BD10^2+BE10^2)*1000/(SQRT(3)*BC16),2)</f>
        <v>11.5</v>
      </c>
      <c r="BD10" s="28">
        <f>VLOOKUP(BC6,'[1]17.12.2021'!$A$29:$E$52,4)</f>
        <v>2.2000000000080036</v>
      </c>
      <c r="BE10" s="28">
        <f>VLOOKUP(BC6,'[1]17.12.2021'!$A$29:$E$52,5)</f>
        <v>0.87999999999919964</v>
      </c>
      <c r="BF10" s="9">
        <f>ROUND(SQRT(BG10^2+BH10^2)*1000/(SQRT(3)*BF16),2)</f>
        <v>11.5</v>
      </c>
      <c r="BG10" s="28">
        <f>VLOOKUP(BF6,'[1]17.12.2021'!$A$29:$E$52,4)</f>
        <v>2.1999999999979991</v>
      </c>
      <c r="BH10" s="28">
        <f>VLOOKUP(BF6,'[1]17.12.2021'!$A$29:$E$52,5)</f>
        <v>0.87999999999919964</v>
      </c>
      <c r="BI10" s="9">
        <f>ROUND(SQRT(BJ10^2+BK10^2)*1000/(SQRT(3)*BI16),2)</f>
        <v>11.93</v>
      </c>
      <c r="BJ10" s="28">
        <f>VLOOKUP(BI6,'[1]17.12.2021'!$A$29:$E$52,4)</f>
        <v>2.1999999999979991</v>
      </c>
      <c r="BK10" s="28">
        <f>VLOOKUP(BI6,'[1]17.12.2021'!$A$29:$E$52,5)</f>
        <v>1.0999999999989996</v>
      </c>
      <c r="BL10" s="9">
        <f>ROUND(SQRT(BM10^2+BN10^2)*1000/(SQRT(3)*BL16),2)</f>
        <v>12.49</v>
      </c>
      <c r="BM10" s="28">
        <f>VLOOKUP(BL6,'[1]17.12.2021'!$A$29:$E$52,4)</f>
        <v>2.4200000000028012</v>
      </c>
      <c r="BN10" s="28">
        <f>VLOOKUP(BL6,'[1]17.12.2021'!$A$29:$E$52,5)</f>
        <v>0.88000000000420187</v>
      </c>
      <c r="BO10" s="9">
        <f>ROUND(SQRT(BP10^2+BQ10^2)*1000/(SQRT(3)*BO16),2)</f>
        <v>9.5500000000000007</v>
      </c>
      <c r="BP10" s="28">
        <f>VLOOKUP(BO6,'[1]17.12.2021'!$A$29:$E$52,4)</f>
        <v>1.7599999999983993</v>
      </c>
      <c r="BQ10" s="28">
        <f>VLOOKUP(BO6,'[1]17.12.2021'!$A$29:$E$52,5)</f>
        <v>0.87999999999919964</v>
      </c>
      <c r="BR10" s="9">
        <f>ROUND(SQRT(BS10^2+BT10^2)*1000/(SQRT(3)*BR16),2)</f>
        <v>10.99</v>
      </c>
      <c r="BS10" s="28">
        <f>VLOOKUP(BR6,'[1]17.12.2021'!$A$29:$E$52,4)</f>
        <v>1.9800000000032014</v>
      </c>
      <c r="BT10" s="28">
        <f>VLOOKUP(BR6,'[1]17.12.2021'!$A$29:$E$52,5)</f>
        <v>1.0999999999989996</v>
      </c>
      <c r="BU10" s="9">
        <f>ROUND(SQRT(BV10^2+BW10^2)*1000/(SQRT(3)*BU16),2)</f>
        <v>12.9</v>
      </c>
      <c r="BV10" s="28">
        <f>VLOOKUP(BU6,'[1]17.12.2021'!$A$29:$E$52,4)</f>
        <v>2.4199999999927968</v>
      </c>
      <c r="BW10" s="28">
        <f>VLOOKUP(BU6,'[1]17.12.2021'!$A$29:$E$52,5)</f>
        <v>1.0999999999989996</v>
      </c>
      <c r="BX10" s="9"/>
      <c r="BY10" s="28"/>
      <c r="BZ10" s="28"/>
    </row>
    <row r="11" spans="1:79" ht="15" customHeight="1" x14ac:dyDescent="0.25">
      <c r="A11" s="37" t="s">
        <v>3</v>
      </c>
      <c r="B11" s="37"/>
      <c r="C11" s="37"/>
      <c r="D11" s="14"/>
      <c r="E11" s="15"/>
      <c r="F11" s="15"/>
      <c r="G11" s="26">
        <v>0</v>
      </c>
      <c r="H11" s="27">
        <v>0</v>
      </c>
      <c r="I11" s="27">
        <v>0</v>
      </c>
      <c r="J11" s="26">
        <v>0</v>
      </c>
      <c r="K11" s="27">
        <v>0</v>
      </c>
      <c r="L11" s="27">
        <v>0</v>
      </c>
      <c r="M11" s="26">
        <v>0</v>
      </c>
      <c r="N11" s="27">
        <v>0</v>
      </c>
      <c r="O11" s="27">
        <v>0</v>
      </c>
      <c r="P11" s="26">
        <v>0</v>
      </c>
      <c r="Q11" s="27">
        <v>0</v>
      </c>
      <c r="R11" s="27">
        <v>0</v>
      </c>
      <c r="S11" s="26">
        <v>0</v>
      </c>
      <c r="T11" s="27">
        <v>0</v>
      </c>
      <c r="U11" s="27">
        <v>0</v>
      </c>
      <c r="V11" s="26">
        <v>0</v>
      </c>
      <c r="W11" s="27">
        <v>0</v>
      </c>
      <c r="X11" s="27">
        <v>0</v>
      </c>
      <c r="Y11" s="26">
        <v>0</v>
      </c>
      <c r="Z11" s="27">
        <v>0</v>
      </c>
      <c r="AA11" s="27">
        <v>0</v>
      </c>
      <c r="AB11" s="26">
        <v>0</v>
      </c>
      <c r="AC11" s="27">
        <v>0</v>
      </c>
      <c r="AD11" s="27">
        <v>0</v>
      </c>
      <c r="AE11" s="26">
        <v>0</v>
      </c>
      <c r="AF11" s="27">
        <v>0</v>
      </c>
      <c r="AG11" s="27">
        <v>0</v>
      </c>
      <c r="AH11" s="26">
        <v>0</v>
      </c>
      <c r="AI11" s="27">
        <v>0</v>
      </c>
      <c r="AJ11" s="27">
        <v>0</v>
      </c>
      <c r="AK11" s="26">
        <v>0</v>
      </c>
      <c r="AL11" s="27">
        <v>0</v>
      </c>
      <c r="AM11" s="27">
        <v>0</v>
      </c>
      <c r="AN11" s="26">
        <v>0</v>
      </c>
      <c r="AO11" s="27">
        <v>0</v>
      </c>
      <c r="AP11" s="27">
        <v>0</v>
      </c>
      <c r="AQ11" s="26">
        <v>0</v>
      </c>
      <c r="AR11" s="27">
        <v>0</v>
      </c>
      <c r="AS11" s="27">
        <v>0</v>
      </c>
      <c r="AT11" s="26">
        <v>0</v>
      </c>
      <c r="AU11" s="27">
        <v>0</v>
      </c>
      <c r="AV11" s="27">
        <v>0</v>
      </c>
      <c r="AW11" s="26">
        <v>0</v>
      </c>
      <c r="AX11" s="27">
        <v>0</v>
      </c>
      <c r="AY11" s="27">
        <v>0</v>
      </c>
      <c r="AZ11" s="26">
        <v>0</v>
      </c>
      <c r="BA11" s="27">
        <v>0</v>
      </c>
      <c r="BB11" s="27">
        <v>0</v>
      </c>
      <c r="BC11" s="26">
        <v>0</v>
      </c>
      <c r="BD11" s="27">
        <v>0</v>
      </c>
      <c r="BE11" s="27">
        <v>0</v>
      </c>
      <c r="BF11" s="26">
        <v>0</v>
      </c>
      <c r="BG11" s="27">
        <v>0</v>
      </c>
      <c r="BH11" s="27">
        <v>0</v>
      </c>
      <c r="BI11" s="26">
        <v>0</v>
      </c>
      <c r="BJ11" s="27">
        <v>0</v>
      </c>
      <c r="BK11" s="27">
        <v>0</v>
      </c>
      <c r="BL11" s="26">
        <v>0</v>
      </c>
      <c r="BM11" s="27">
        <v>0</v>
      </c>
      <c r="BN11" s="27">
        <v>0</v>
      </c>
      <c r="BO11" s="26">
        <v>0</v>
      </c>
      <c r="BP11" s="27">
        <v>0</v>
      </c>
      <c r="BQ11" s="27">
        <v>0</v>
      </c>
      <c r="BR11" s="26">
        <v>0</v>
      </c>
      <c r="BS11" s="27">
        <v>0</v>
      </c>
      <c r="BT11" s="27">
        <v>0</v>
      </c>
      <c r="BU11" s="26">
        <v>0</v>
      </c>
      <c r="BV11" s="27">
        <v>0</v>
      </c>
      <c r="BW11" s="27">
        <v>0</v>
      </c>
      <c r="BX11" s="26"/>
      <c r="BY11" s="27"/>
      <c r="BZ11" s="27"/>
    </row>
    <row r="12" spans="1:79" ht="15" customHeight="1" x14ac:dyDescent="0.25">
      <c r="A12" s="37" t="s">
        <v>4</v>
      </c>
      <c r="B12" s="37"/>
      <c r="C12" s="37"/>
      <c r="D12" s="14"/>
      <c r="E12" s="15"/>
      <c r="F12" s="15"/>
      <c r="G12" s="9">
        <f>ROUND(SQRT(H12^2+I12^2)*1000/(SQRT(3)*G17),2)</f>
        <v>172.13</v>
      </c>
      <c r="H12" s="28">
        <f>VLOOKUP(G6,'[1]17.12.2021'!$A$29:$I$52,8)</f>
        <v>1.680000000003929</v>
      </c>
      <c r="I12" s="28">
        <f>VLOOKUP(G6,'[1]17.12.2021'!$A$29:$I$52,9)</f>
        <v>0.84000000000196451</v>
      </c>
      <c r="J12" s="9">
        <f>ROUND(SQRT(K12^2+L12^2)*1000/(SQRT(3)*J17),2)</f>
        <v>157.46</v>
      </c>
      <c r="K12" s="28">
        <f>VLOOKUP(J6,'[1]17.12.2021'!$A$29:$I$52,8)</f>
        <v>1.5600000000013097</v>
      </c>
      <c r="L12" s="28">
        <f>VLOOKUP(J6,'[1]17.12.2021'!$A$29:$I$52,9)</f>
        <v>0.71999999999934516</v>
      </c>
      <c r="M12" s="9">
        <f>ROUND(SQRT(N12^2+O12^2)*1000/(SQRT(3)*M17),2)</f>
        <v>211.53</v>
      </c>
      <c r="N12" s="28">
        <f>VLOOKUP(M6,'[1]17.12.2021'!$A$29:$I$52,8)</f>
        <v>2.0400000000008731</v>
      </c>
      <c r="O12" s="28">
        <f>VLOOKUP(M6,'[1]17.12.2021'!$A$29:$I$52,9)</f>
        <v>1.0800000000017462</v>
      </c>
      <c r="P12" s="9">
        <f>ROUND(SQRT(Q12^2+R12^2)*1000/(SQRT(3)*P17),2)</f>
        <v>218.29</v>
      </c>
      <c r="Q12" s="28">
        <f>VLOOKUP(P6,'[1]17.12.2021'!$A$29:$I$52,8)</f>
        <v>1.7999999999956344</v>
      </c>
      <c r="R12" s="28">
        <f>VLOOKUP(P6,'[1]17.12.2021'!$A$29:$I$52,9)</f>
        <v>1.5599999999958527</v>
      </c>
      <c r="S12" s="9">
        <f>ROUND(SQRT(T12^2+U12^2)*1000/(SQRT(3)*S17),2)</f>
        <v>192.37</v>
      </c>
      <c r="T12" s="28">
        <f>VLOOKUP(S6,'[1]17.12.2021'!$A$29:$I$52,8)</f>
        <v>1.8000000000065484</v>
      </c>
      <c r="U12" s="28">
        <f>VLOOKUP(S6,'[1]17.12.2021'!$A$29:$I$52,9)</f>
        <v>1.0800000000017462</v>
      </c>
      <c r="V12" s="9">
        <f>ROUND(SQRT(W12^2+X12^2)*1000/(SQRT(3)*V17),2)</f>
        <v>272.05</v>
      </c>
      <c r="W12" s="28">
        <f>VLOOKUP(V6,'[1]17.12.2021'!$A$29:$I$52,8)</f>
        <v>2.8799999999973807</v>
      </c>
      <c r="X12" s="28">
        <f>VLOOKUP(V6,'[1]17.12.2021'!$A$29:$I$52,9)</f>
        <v>0.71999999999934516</v>
      </c>
      <c r="Y12" s="9">
        <f>ROUND(SQRT(Z12^2+AA12^2)*1000/(SQRT(3)*Y17),2)</f>
        <v>167.5</v>
      </c>
      <c r="Z12" s="28">
        <f>VLOOKUP(Y6,'[1]17.12.2021'!$A$29:$I$52,8)</f>
        <v>1.680000000003929</v>
      </c>
      <c r="AA12" s="28">
        <f>VLOOKUP(Y6,'[1]17.12.2021'!$A$29:$I$52,9)</f>
        <v>0.71999999999934516</v>
      </c>
      <c r="AB12" s="9">
        <f>ROUND(SQRT(AC12^2+AD12^2)*1000/(SQRT(3)*AB17),2)</f>
        <v>108.31</v>
      </c>
      <c r="AC12" s="28">
        <f>VLOOKUP(AB6,'[1]17.12.2021'!$A$29:$I$52,8)</f>
        <v>1.0799999999908323</v>
      </c>
      <c r="AD12" s="28">
        <f>VLOOKUP(AB6,'[1]17.12.2021'!$A$29:$I$52,9)</f>
        <v>0.47999999999956344</v>
      </c>
      <c r="AE12" s="9">
        <f>ROUND(SQRT(AF12^2+AG12^2)*1000/(SQRT(3)*AE17),2)</f>
        <v>306.35000000000002</v>
      </c>
      <c r="AF12" s="28">
        <f>VLOOKUP(AE6,'[1]17.12.2021'!$A$29:$I$52,8)</f>
        <v>3.1200000000026193</v>
      </c>
      <c r="AG12" s="28">
        <f>VLOOKUP(AE6,'[1]17.12.2021'!$A$29:$I$52,9)</f>
        <v>1.2000000000043656</v>
      </c>
      <c r="AH12" s="9">
        <f>ROUND(SQRT(AI12^2+AJ12^2)*1000/(SQRT(3)*AH17),2)</f>
        <v>226.71</v>
      </c>
      <c r="AI12" s="28">
        <f>VLOOKUP(AH6,'[1]17.12.2021'!$A$29:$I$52,8)</f>
        <v>2.2800000000061118</v>
      </c>
      <c r="AJ12" s="28">
        <f>VLOOKUP(AH6,'[1]17.12.2021'!$A$29:$I$52,9)</f>
        <v>0.95999999999912689</v>
      </c>
      <c r="AK12" s="9">
        <f>ROUND(SQRT(AL12^2+AM12^2)*1000/(SQRT(3)*AK17),2)</f>
        <v>182.04</v>
      </c>
      <c r="AL12" s="28">
        <f>VLOOKUP(AK6,'[1]17.12.2021'!$A$29:$I$52,8)</f>
        <v>1.7999999999956344</v>
      </c>
      <c r="AM12" s="28">
        <f>VLOOKUP(AK6,'[1]17.12.2021'!$A$29:$I$52,9)</f>
        <v>0.83999999999650754</v>
      </c>
      <c r="AN12" s="9">
        <f>ROUND(SQRT(AO12^2+AP12^2)*1000/(SQRT(3)*AN17),2)</f>
        <v>202.18</v>
      </c>
      <c r="AO12" s="28">
        <f>VLOOKUP(AN6,'[1]17.12.2021'!$A$29:$I$52,8)</f>
        <v>2.0400000000008731</v>
      </c>
      <c r="AP12" s="28">
        <f>VLOOKUP(AN6,'[1]17.12.2021'!$A$29:$I$52,9)</f>
        <v>0.84000000000196451</v>
      </c>
      <c r="AQ12" s="9">
        <f>ROUND(SQRT(AR12^2+AS12^2)*1000/(SQRT(3)*AQ17),2)</f>
        <v>255.79</v>
      </c>
      <c r="AR12" s="28">
        <f>VLOOKUP(AQ6,'[1]17.12.2021'!$A$29:$I$52,8)</f>
        <v>2.5200000000004366</v>
      </c>
      <c r="AS12" s="28">
        <f>VLOOKUP(AQ6,'[1]17.12.2021'!$A$29:$I$52,9)</f>
        <v>1.1999999999989086</v>
      </c>
      <c r="AT12" s="9">
        <f>ROUND(SQRT(AU12^2+AV12^2)*1000/(SQRT(3)*AT17),2)</f>
        <v>187.92</v>
      </c>
      <c r="AU12" s="28">
        <f>VLOOKUP(AT6,'[1]17.12.2021'!$A$29:$I$52,8)</f>
        <v>1.9199999999982538</v>
      </c>
      <c r="AV12" s="28">
        <f>VLOOKUP(AT6,'[1]17.12.2021'!$A$29:$I$52,9)</f>
        <v>0.71999999999934516</v>
      </c>
      <c r="AW12" s="9">
        <f>ROUND(SQRT(AX12^2+AY12^2)*1000/(SQRT(3)*AW17),2)</f>
        <v>202.18</v>
      </c>
      <c r="AX12" s="28">
        <f>VLOOKUP(AW6,'[1]17.12.2021'!$A$29:$I$52,8)</f>
        <v>2.0400000000008731</v>
      </c>
      <c r="AY12" s="28">
        <f>VLOOKUP(AW6,'[1]17.12.2021'!$A$29:$I$52,9)</f>
        <v>0.84000000000196451</v>
      </c>
      <c r="AZ12" s="9">
        <f>ROUND(SQRT(BA12^2+BB12^2)*1000/(SQRT(3)*AZ17),2)</f>
        <v>251.26</v>
      </c>
      <c r="BA12" s="28">
        <f>VLOOKUP(AZ6,'[1]17.12.2021'!$A$29:$I$52,8)</f>
        <v>2.5200000000004366</v>
      </c>
      <c r="BB12" s="28">
        <f>VLOOKUP(AZ6,'[1]17.12.2021'!$A$29:$I$52,9)</f>
        <v>1.0800000000017462</v>
      </c>
      <c r="BC12" s="9">
        <f>ROUND(SQRT(BD12^2+BE12^2)*1000/(SQRT(3)*BC17),2)</f>
        <v>226.71</v>
      </c>
      <c r="BD12" s="28">
        <f>VLOOKUP(BC6,'[1]17.12.2021'!$A$29:$I$52,8)</f>
        <v>2.2799999999951979</v>
      </c>
      <c r="BE12" s="28">
        <f>VLOOKUP(BC6,'[1]17.12.2021'!$A$29:$I$52,9)</f>
        <v>0.95999999999912689</v>
      </c>
      <c r="BF12" s="9">
        <f>ROUND(SQRT(BG12^2+BH12^2)*1000/(SQRT(3)*BF17),2)</f>
        <v>198.25</v>
      </c>
      <c r="BG12" s="28">
        <f>VLOOKUP(BF6,'[1]17.12.2021'!$A$29:$I$52,8)</f>
        <v>2.0400000000008731</v>
      </c>
      <c r="BH12" s="28">
        <f>VLOOKUP(BF6,'[1]17.12.2021'!$A$29:$I$52,9)</f>
        <v>0.71999999999934516</v>
      </c>
      <c r="BI12" s="9">
        <f>ROUND(SQRT(BJ12^2+BK12^2)*1000/(SQRT(3)*BI17),2)</f>
        <v>216.62</v>
      </c>
      <c r="BJ12" s="28">
        <f>VLOOKUP(BI6,'[1]17.12.2021'!$A$29:$I$52,8)</f>
        <v>2.1600000000034925</v>
      </c>
      <c r="BK12" s="28">
        <f>VLOOKUP(BI6,'[1]17.12.2021'!$A$29:$I$52,9)</f>
        <v>0.95999999999912689</v>
      </c>
      <c r="BL12" s="9">
        <f>ROUND(SQRT(BM12^2+BN12^2)*1000/(SQRT(3)*BL17),2)</f>
        <v>236.89</v>
      </c>
      <c r="BM12" s="28">
        <f>VLOOKUP(BL6,'[1]17.12.2021'!$A$29:$I$52,8)</f>
        <v>2.3999999999978172</v>
      </c>
      <c r="BN12" s="28">
        <f>VLOOKUP(BL6,'[1]17.12.2021'!$A$29:$I$52,9)</f>
        <v>0.95999999999912689</v>
      </c>
      <c r="BO12" s="9">
        <f>ROUND(SQRT(BP12^2+BQ12^2)*1000/(SQRT(3)*BO17),2)</f>
        <v>226.71</v>
      </c>
      <c r="BP12" s="28">
        <f>VLOOKUP(BO6,'[1]17.12.2021'!$A$29:$I$52,8)</f>
        <v>2.2800000000061118</v>
      </c>
      <c r="BQ12" s="28">
        <f>VLOOKUP(BO6,'[1]17.12.2021'!$A$29:$I$52,9)</f>
        <v>0.96000000000458385</v>
      </c>
      <c r="BR12" s="9">
        <f>ROUND(SQRT(BS12^2+BT12^2)*1000/(SQRT(3)*BR17),2)</f>
        <v>187.92</v>
      </c>
      <c r="BS12" s="28">
        <f>VLOOKUP(BR6,'[1]17.12.2021'!$A$29:$I$52,8)</f>
        <v>1.9199999999982538</v>
      </c>
      <c r="BT12" s="28">
        <f>VLOOKUP(BR6,'[1]17.12.2021'!$A$29:$I$52,9)</f>
        <v>0.71999999999934516</v>
      </c>
      <c r="BU12" s="9">
        <f>ROUND(SQRT(BV12^2+BW12^2)*1000/(SQRT(3)*BU17),2)</f>
        <v>172.13</v>
      </c>
      <c r="BV12" s="28">
        <f>VLOOKUP(BU6,'[1]17.12.2021'!$A$29:$I$52,8)</f>
        <v>1.6799999999930151</v>
      </c>
      <c r="BW12" s="28">
        <f>VLOOKUP(BU6,'[1]17.12.2021'!$A$29:$I$52,9)</f>
        <v>0.83999999999650754</v>
      </c>
      <c r="BX12" s="9"/>
      <c r="BY12" s="28"/>
      <c r="BZ12" s="28"/>
    </row>
    <row r="13" spans="1:79" ht="15" customHeight="1" x14ac:dyDescent="0.25">
      <c r="A13" s="37" t="s">
        <v>5</v>
      </c>
      <c r="B13" s="37"/>
      <c r="C13" s="37"/>
      <c r="D13" s="14"/>
      <c r="E13" s="15"/>
      <c r="F13" s="15"/>
      <c r="G13" s="16">
        <f>ROUND(SQRT(H13^2+I13^2)*1000/(SQRT(3)*G18),2)</f>
        <v>19.93</v>
      </c>
      <c r="H13" s="28">
        <f>VLOOKUP(G6,'[1]17.12.2021'!$A$29:$K$52,10)</f>
        <v>0.19800000000104775</v>
      </c>
      <c r="I13" s="28">
        <f>VLOOKUP(G6,'[1]17.12.2021'!$A$29:$K$52,11)</f>
        <v>9.0000000001964509E-2</v>
      </c>
      <c r="J13" s="16">
        <f>ROUND(SQRT(K13^2+L13^2)*1000/(SQRT(3)*J18),2)</f>
        <v>25.61</v>
      </c>
      <c r="K13" s="28">
        <f>VLOOKUP(J6,'[1]17.12.2021'!$A$29:$K$52,10)</f>
        <v>0.27000000000261937</v>
      </c>
      <c r="L13" s="28">
        <f>VLOOKUP(J6,'[1]17.12.2021'!$A$29:$K$52,11)</f>
        <v>7.1999999998297426E-2</v>
      </c>
      <c r="M13" s="16">
        <f>ROUND(SQRT(N13^2+O13^2)*1000/(SQRT(3)*M18),2)</f>
        <v>34.44</v>
      </c>
      <c r="N13" s="28">
        <f>VLOOKUP(M6,'[1]17.12.2021'!$A$29:$K$52,10)</f>
        <v>0.35999999999476134</v>
      </c>
      <c r="O13" s="28">
        <f>VLOOKUP(M6,'[1]17.12.2021'!$A$29:$K$52,11)</f>
        <v>0.10799999999908323</v>
      </c>
      <c r="P13" s="16">
        <f>ROUND(SQRT(Q13^2+R13^2)*1000/(SQRT(3)*P18),2)</f>
        <v>22.44</v>
      </c>
      <c r="Q13" s="28">
        <f>VLOOKUP(P6,'[1]17.12.2021'!$A$29:$K$52,10)</f>
        <v>0.23400000000183355</v>
      </c>
      <c r="R13" s="28">
        <f>VLOOKUP(P6,'[1]17.12.2021'!$A$29:$K$52,11)</f>
        <v>7.2000000001571612E-2</v>
      </c>
      <c r="S13" s="16">
        <f>ROUND(SQRT(T13^2+U13^2)*1000/(SQRT(3)*S18),2)</f>
        <v>50.09</v>
      </c>
      <c r="T13" s="28">
        <f>VLOOKUP(S6,'[1]17.12.2021'!$A$29:$K$52,10)</f>
        <v>0.52200000000157165</v>
      </c>
      <c r="U13" s="28">
        <f>VLOOKUP(S6,'[1]17.12.2021'!$A$29:$K$52,11)</f>
        <v>0.16200000000026193</v>
      </c>
      <c r="V13" s="16">
        <f>ROUND(SQRT(W13^2+X13^2)*1000/(SQRT(3)*V18),2)</f>
        <v>40.44</v>
      </c>
      <c r="W13" s="28">
        <f>VLOOKUP(V6,'[1]17.12.2021'!$A$29:$K$52,10)</f>
        <v>0.43199999999633293</v>
      </c>
      <c r="X13" s="28">
        <f>VLOOKUP(V6,'[1]17.12.2021'!$A$29:$K$52,11)</f>
        <v>8.9999999998690336E-2</v>
      </c>
      <c r="Y13" s="16">
        <f>ROUND(SQRT(Z13^2+AA13^2)*1000/(SQRT(3)*Y18),2)</f>
        <v>27.21</v>
      </c>
      <c r="Z13" s="28">
        <f>VLOOKUP(Y6,'[1]17.12.2021'!$A$29:$K$52,10)</f>
        <v>0.28799999999973808</v>
      </c>
      <c r="AA13" s="28">
        <f>VLOOKUP(Y6,'[1]17.12.2021'!$A$29:$K$52,11)</f>
        <v>7.2000000001571612E-2</v>
      </c>
      <c r="AB13" s="16">
        <f>ROUND(SQRT(AC13^2+AD13^2)*1000/(SQRT(3)*AB18),2)</f>
        <v>20.399999999999999</v>
      </c>
      <c r="AC13" s="28">
        <f>VLOOKUP(AB6,'[1]17.12.2021'!$A$29:$K$52,10)</f>
        <v>0.21600000000471484</v>
      </c>
      <c r="AD13" s="28">
        <f>VLOOKUP(AB6,'[1]17.12.2021'!$A$29:$K$52,11)</f>
        <v>5.3999999997904523E-2</v>
      </c>
      <c r="AE13" s="16">
        <f>ROUND(SQRT(AF13^2+AG13^2)*1000/(SQRT(3)*AE18),2)</f>
        <v>49.21</v>
      </c>
      <c r="AF13" s="28">
        <f>VLOOKUP(AE6,'[1]17.12.2021'!$A$29:$K$52,10)</f>
        <v>0.52199999999502322</v>
      </c>
      <c r="AG13" s="28">
        <f>VLOOKUP(AE6,'[1]17.12.2021'!$A$29:$K$52,11)</f>
        <v>0.12600000000275033</v>
      </c>
      <c r="AH13" s="16">
        <f>ROUND(SQRT(AI13^2+AJ13^2)*1000/(SQRT(3)*AH18),2)</f>
        <v>34.01</v>
      </c>
      <c r="AI13" s="28">
        <f>VLOOKUP(AH6,'[1]17.12.2021'!$A$29:$K$52,10)</f>
        <v>0.36000000000130966</v>
      </c>
      <c r="AJ13" s="28">
        <f>VLOOKUP(AH6,'[1]17.12.2021'!$A$29:$K$52,11)</f>
        <v>8.9999999998690336E-2</v>
      </c>
      <c r="AK13" s="16">
        <f>ROUND(SQRT(AL13^2+AM13^2)*1000/(SQRT(3)*AK18),2)</f>
        <v>28.81</v>
      </c>
      <c r="AL13" s="28">
        <f>VLOOKUP(AK6,'[1]17.12.2021'!$A$29:$K$52,10)</f>
        <v>0.30600000000340516</v>
      </c>
      <c r="AM13" s="28">
        <f>VLOOKUP(AK6,'[1]17.12.2021'!$A$29:$K$52,11)</f>
        <v>7.2000000001571612E-2</v>
      </c>
      <c r="AN13" s="16">
        <f>ROUND(SQRT(AO13^2+AP13^2)*1000/(SQRT(3)*AN18),2)</f>
        <v>32.03</v>
      </c>
      <c r="AO13" s="28">
        <f>VLOOKUP(AN6,'[1]17.12.2021'!$A$29:$K$52,10)</f>
        <v>0.34199999999764258</v>
      </c>
      <c r="AP13" s="28">
        <f>VLOOKUP(AN6,'[1]17.12.2021'!$A$29:$K$52,11)</f>
        <v>7.1999999998297426E-2</v>
      </c>
      <c r="AQ13" s="16">
        <f>ROUND(SQRT(AR13^2+AS13^2)*1000/(SQRT(3)*AQ18),2)</f>
        <v>39.659999999999997</v>
      </c>
      <c r="AR13" s="28">
        <f>VLOOKUP(AQ6,'[1]17.12.2021'!$A$29:$K$52,10)</f>
        <v>0.41399999999921422</v>
      </c>
      <c r="AS13" s="28">
        <f>VLOOKUP(AQ6,'[1]17.12.2021'!$A$29:$K$52,11)</f>
        <v>0.12599999999947614</v>
      </c>
      <c r="AT13" s="16">
        <f>ROUND(SQRT(AU13^2+AV13^2)*1000/(SQRT(3)*AT18),2)</f>
        <v>34.01</v>
      </c>
      <c r="AU13" s="28">
        <f>VLOOKUP(AT6,'[1]17.12.2021'!$A$29:$K$52,10)</f>
        <v>0.36000000000130966</v>
      </c>
      <c r="AV13" s="28">
        <f>VLOOKUP(AT6,'[1]17.12.2021'!$A$29:$K$52,11)</f>
        <v>9.0000000001964509E-2</v>
      </c>
      <c r="AW13" s="16">
        <f>ROUND(SQRT(AX13^2+AY13^2)*1000/(SQRT(3)*AW18),2)</f>
        <v>34.01</v>
      </c>
      <c r="AX13" s="28">
        <f>VLOOKUP(AW6,'[1]17.12.2021'!$A$29:$K$52,10)</f>
        <v>0.36000000000130966</v>
      </c>
      <c r="AY13" s="28">
        <f>VLOOKUP(AW6,'[1]17.12.2021'!$A$29:$K$52,11)</f>
        <v>8.9999999998690336E-2</v>
      </c>
      <c r="AZ13" s="16">
        <f>ROUND(SQRT(BA13^2+BB13^2)*1000/(SQRT(3)*AZ18),2)</f>
        <v>42.06</v>
      </c>
      <c r="BA13" s="28">
        <f>VLOOKUP(AZ6,'[1]17.12.2021'!$A$29:$K$52,10)</f>
        <v>0.45</v>
      </c>
      <c r="BB13" s="28">
        <f>VLOOKUP(AZ6,'[1]17.12.2021'!$A$29:$K$52,11)</f>
        <v>8.9999999998690336E-2</v>
      </c>
      <c r="BC13" s="16">
        <f>ROUND(SQRT(BD13^2+BE13^2)*1000/(SQRT(3)*BC18),2)</f>
        <v>40.44</v>
      </c>
      <c r="BD13" s="28">
        <f>VLOOKUP(BC6,'[1]17.12.2021'!$A$29:$K$52,10)</f>
        <v>0.43199999999633293</v>
      </c>
      <c r="BE13" s="28">
        <f>VLOOKUP(BC6,'[1]17.12.2021'!$A$29:$K$52,11)</f>
        <v>9.0000000001964509E-2</v>
      </c>
      <c r="BF13" s="16">
        <f>ROUND(SQRT(BG13^2+BH13^2)*1000/(SQRT(3)*BF18),2)</f>
        <v>35.61</v>
      </c>
      <c r="BG13" s="28">
        <f>VLOOKUP(BF6,'[1]17.12.2021'!$A$29:$K$52,10)</f>
        <v>0.37800000000497674</v>
      </c>
      <c r="BH13" s="28">
        <f>VLOOKUP(BF6,'[1]17.12.2021'!$A$29:$K$52,11)</f>
        <v>8.9999999998690336E-2</v>
      </c>
      <c r="BI13" s="16">
        <f>ROUND(SQRT(BJ13^2+BK13^2)*1000/(SQRT(3)*BI18),2)</f>
        <v>40.44</v>
      </c>
      <c r="BJ13" s="28">
        <f>VLOOKUP(BI6,'[1]17.12.2021'!$A$29:$K$52,10)</f>
        <v>0.43199999999633293</v>
      </c>
      <c r="BK13" s="28">
        <f>VLOOKUP(BI6,'[1]17.12.2021'!$A$29:$K$52,11)</f>
        <v>9.0000000001964509E-2</v>
      </c>
      <c r="BL13" s="16">
        <f>ROUND(SQRT(BM13^2+BN13^2)*1000/(SQRT(3)*BL18),2)</f>
        <v>42.06</v>
      </c>
      <c r="BM13" s="28">
        <f>VLOOKUP(BL6,'[1]17.12.2021'!$A$29:$K$52,10)</f>
        <v>0.45</v>
      </c>
      <c r="BN13" s="28">
        <f>VLOOKUP(BL6,'[1]17.12.2021'!$A$29:$K$52,11)</f>
        <v>8.9999999998690336E-2</v>
      </c>
      <c r="BO13" s="16">
        <f>ROUND(SQRT(BP13^2+BQ13^2)*1000/(SQRT(3)*BO18),2)</f>
        <v>43.67</v>
      </c>
      <c r="BP13" s="28">
        <f>VLOOKUP(BO6,'[1]17.12.2021'!$A$29:$K$52,10)</f>
        <v>0.46800000000366709</v>
      </c>
      <c r="BQ13" s="28">
        <f>VLOOKUP(BO6,'[1]17.12.2021'!$A$29:$K$52,11)</f>
        <v>8.9999999998690336E-2</v>
      </c>
      <c r="BR13" s="16">
        <f>ROUND(SQRT(BS13^2+BT13^2)*1000/(SQRT(3)*BR18),2)</f>
        <v>35.61</v>
      </c>
      <c r="BS13" s="28">
        <f>VLOOKUP(BR6,'[1]17.12.2021'!$A$29:$K$52,10)</f>
        <v>0.37799999999842843</v>
      </c>
      <c r="BT13" s="28">
        <f>VLOOKUP(BR6,'[1]17.12.2021'!$A$29:$K$52,11)</f>
        <v>9.0000000001964509E-2</v>
      </c>
      <c r="BU13" s="16">
        <f>ROUND(SQRT(BV13^2+BW13^2)*1000/(SQRT(3)*BU18),2)</f>
        <v>30.42</v>
      </c>
      <c r="BV13" s="28">
        <f>VLOOKUP(BU6,'[1]17.12.2021'!$A$29:$K$52,10)</f>
        <v>0.32400000000052387</v>
      </c>
      <c r="BW13" s="28">
        <f>VLOOKUP(BU6,'[1]17.12.2021'!$A$29:$K$52,11)</f>
        <v>7.1999999998297426E-2</v>
      </c>
      <c r="BX13" s="16"/>
      <c r="BY13" s="28"/>
      <c r="BZ13" s="28"/>
    </row>
    <row r="14" spans="1:79" ht="15.75" customHeight="1" x14ac:dyDescent="0.25">
      <c r="A14" s="37" t="s">
        <v>6</v>
      </c>
      <c r="B14" s="37"/>
      <c r="C14" s="37"/>
      <c r="D14" s="22"/>
      <c r="E14" s="22"/>
      <c r="F14" s="22"/>
      <c r="G14" s="16">
        <f>ROUND(SQRT(H14^2+I14^2)*1000/(SQRT(3)*G18),2)</f>
        <v>190.98</v>
      </c>
      <c r="H14" s="28">
        <f>VLOOKUP(G6,'[1]17.12.2021'!$A$29:$M$52,12)</f>
        <v>1.823999999987427</v>
      </c>
      <c r="I14" s="28">
        <f>VLOOKUP(G6,'[1]17.12.2021'!$A$29:$M$52,13)</f>
        <v>1.0079999999958089</v>
      </c>
      <c r="J14" s="16">
        <f>ROUND(SQRT(K14^2+L14^2)*1000/(SQRT(3)*J18),2)</f>
        <v>163.71</v>
      </c>
      <c r="K14" s="28">
        <f>VLOOKUP(J6,'[1]17.12.2021'!$A$29:$M$52,12)</f>
        <v>1.5359999999986029</v>
      </c>
      <c r="L14" s="28">
        <f>VLOOKUP(J6,'[1]17.12.2021'!$A$29:$M$52,13)</f>
        <v>0.91199999999371351</v>
      </c>
      <c r="M14" s="16">
        <f>ROUND(SQRT(N14^2+O14^2)*1000/(SQRT(3)*M18),2)</f>
        <v>236.27</v>
      </c>
      <c r="N14" s="28">
        <f>VLOOKUP(M6,'[1]17.12.2021'!$A$29:$M$52,12)</f>
        <v>2.2560000000055878</v>
      </c>
      <c r="O14" s="28">
        <f>VLOOKUP(M6,'[1]17.12.2021'!$A$29:$M$52,13)</f>
        <v>1.2480000000097788</v>
      </c>
      <c r="P14" s="16">
        <f>ROUND(SQRT(Q14^2+R14^2)*1000/(SQRT(3)*P18),2)</f>
        <v>151.68</v>
      </c>
      <c r="Q14" s="28">
        <f>VLOOKUP(P6,'[1]17.12.2021'!$A$29:$M$52,12)</f>
        <v>1.4400000000139699</v>
      </c>
      <c r="R14" s="28">
        <f>VLOOKUP(P6,'[1]17.12.2021'!$A$29:$M$52,13)</f>
        <v>0.8159999999916181</v>
      </c>
      <c r="S14" s="16">
        <f>ROUND(SQRT(T14^2+U14^2)*1000/(SQRT(3)*S18),2)</f>
        <v>325.69</v>
      </c>
      <c r="T14" s="28">
        <f>VLOOKUP(S6,'[1]17.12.2021'!$A$29:$M$52,12)</f>
        <v>3.407999999995809</v>
      </c>
      <c r="U14" s="28">
        <f>VLOOKUP(S6,'[1]17.12.2021'!$A$29:$M$52,13)</f>
        <v>1.0080000000132714</v>
      </c>
      <c r="V14" s="16">
        <f>ROUND(SQRT(W14^2+X14^2)*1000/(SQRT(3)*V18),2)</f>
        <v>299.19</v>
      </c>
      <c r="W14" s="28">
        <f>VLOOKUP(V6,'[1]17.12.2021'!$A$29:$M$52,12)</f>
        <v>2.4480000000097788</v>
      </c>
      <c r="X14" s="28">
        <f>VLOOKUP(V6,'[1]17.12.2021'!$A$29:$M$52,13)</f>
        <v>2.15999999998603</v>
      </c>
      <c r="Y14" s="16">
        <f>ROUND(SQRT(Z14^2+AA14^2)*1000/(SQRT(3)*Y18),2)</f>
        <v>169.23</v>
      </c>
      <c r="Z14" s="28">
        <f>VLOOKUP(Y6,'[1]17.12.2021'!$A$29:$M$52,12)</f>
        <v>1.6319999999832362</v>
      </c>
      <c r="AA14" s="28">
        <f>VLOOKUP(Y6,'[1]17.12.2021'!$A$29:$M$52,13)</f>
        <v>0.86400000000139698</v>
      </c>
      <c r="AB14" s="16">
        <f>ROUND(SQRT(AC14^2+AD14^2)*1000/(SQRT(3)*AB18),2)</f>
        <v>124.19</v>
      </c>
      <c r="AC14" s="28">
        <f>VLOOKUP(AB6,'[1]17.12.2021'!$A$29:$M$52,12)</f>
        <v>1.2480000000097788</v>
      </c>
      <c r="AD14" s="28">
        <f>VLOOKUP(AB6,'[1]17.12.2021'!$A$29:$M$52,13)</f>
        <v>0.5280000000027939</v>
      </c>
      <c r="AE14" s="16">
        <f>ROUND(SQRT(AF14^2+AG14^2)*1000/(SQRT(3)*AE18),2)</f>
        <v>344.41</v>
      </c>
      <c r="AF14" s="28">
        <f>VLOOKUP(AE6,'[1]17.12.2021'!$A$29:$M$52,12)</f>
        <v>3.407999999995809</v>
      </c>
      <c r="AG14" s="28">
        <f>VLOOKUP(AE6,'[1]17.12.2021'!$A$29:$M$52,13)</f>
        <v>1.5840000000083818</v>
      </c>
      <c r="AH14" s="16">
        <f>ROUND(SQRT(AI14^2+AJ14^2)*1000/(SQRT(3)*AH18),2)</f>
        <v>246.1</v>
      </c>
      <c r="AI14" s="28">
        <f>VLOOKUP(AH6,'[1]17.12.2021'!$A$29:$M$52,12)</f>
        <v>2.4480000000097788</v>
      </c>
      <c r="AJ14" s="28">
        <f>VLOOKUP(AH6,'[1]17.12.2021'!$A$29:$M$52,13)</f>
        <v>1.1039999999979044</v>
      </c>
      <c r="AK14" s="16">
        <f>ROUND(SQRT(AL14^2+AM14^2)*1000/(SQRT(3)*AK18),2)</f>
        <v>202.78</v>
      </c>
      <c r="AL14" s="28">
        <f>VLOOKUP(AK6,'[1]17.12.2021'!$A$29:$M$52,12)</f>
        <v>2.0159999999916178</v>
      </c>
      <c r="AM14" s="28">
        <f>VLOOKUP(AK6,'[1]17.12.2021'!$A$29:$M$52,13)</f>
        <v>0.91199999999371351</v>
      </c>
      <c r="AN14" s="16">
        <f>ROUND(SQRT(AO14^2+AP14^2)*1000/(SQRT(3)*AN18),2)</f>
        <v>216.62</v>
      </c>
      <c r="AO14" s="28">
        <f>VLOOKUP(AN6,'[1]17.12.2021'!$A$29:$M$52,12)</f>
        <v>2.15999999998603</v>
      </c>
      <c r="AP14" s="28">
        <f>VLOOKUP(AN6,'[1]17.12.2021'!$A$29:$M$52,13)</f>
        <v>0.96000000000349239</v>
      </c>
      <c r="AQ14" s="16">
        <f>ROUND(SQRT(AR14^2+AS14^2)*1000/(SQRT(3)*AQ18),2)</f>
        <v>287.27999999999997</v>
      </c>
      <c r="AR14" s="28">
        <f>VLOOKUP(AQ6,'[1]17.12.2021'!$A$29:$M$52,12)</f>
        <v>2.8320000000181609</v>
      </c>
      <c r="AS14" s="28">
        <f>VLOOKUP(AQ6,'[1]17.12.2021'!$A$29:$M$52,13)</f>
        <v>1.3439999999944121</v>
      </c>
      <c r="AT14" s="16">
        <f>ROUND(SQRT(AU14^2+AV14^2)*1000/(SQRT(3)*AT18),2)</f>
        <v>218.44</v>
      </c>
      <c r="AU14" s="28">
        <f>VLOOKUP(AT6,'[1]17.12.2021'!$A$29:$M$52,12)</f>
        <v>2.15999999998603</v>
      </c>
      <c r="AV14" s="28">
        <f>VLOOKUP(AT6,'[1]17.12.2021'!$A$29:$M$52,13)</f>
        <v>1.0080000000132714</v>
      </c>
      <c r="AW14" s="16">
        <f>ROUND(SQRT(AX14^2+AY14^2)*1000/(SQRT(3)*AW18),2)</f>
        <v>228.27</v>
      </c>
      <c r="AX14" s="28">
        <f>VLOOKUP(AW6,'[1]17.12.2021'!$A$29:$M$52,12)</f>
        <v>2.2560000000055878</v>
      </c>
      <c r="AY14" s="28">
        <f>VLOOKUP(AW6,'[1]17.12.2021'!$A$29:$M$52,13)</f>
        <v>1.0559999999881255</v>
      </c>
      <c r="AZ14" s="16">
        <f>ROUND(SQRT(BA14^2+BB14^2)*1000/(SQRT(3)*AZ18),2)</f>
        <v>269.77</v>
      </c>
      <c r="BA14" s="28">
        <f>VLOOKUP(AZ6,'[1]17.12.2021'!$A$29:$M$52,12)</f>
        <v>2.6879999999888242</v>
      </c>
      <c r="BB14" s="28">
        <f>VLOOKUP(AZ6,'[1]17.12.2021'!$A$29:$M$52,13)</f>
        <v>1.2</v>
      </c>
      <c r="BC14" s="16">
        <f>ROUND(SQRT(BD14^2+BE14^2)*1000/(SQRT(3)*BC18),2)</f>
        <v>250.12</v>
      </c>
      <c r="BD14" s="28">
        <f>VLOOKUP(BC6,'[1]17.12.2021'!$A$29:$M$52,12)</f>
        <v>2.4960000000195577</v>
      </c>
      <c r="BE14" s="28">
        <f>VLOOKUP(BC6,'[1]17.12.2021'!$A$29:$M$52,13)</f>
        <v>1.1039999999979044</v>
      </c>
      <c r="BF14" s="16">
        <f>ROUND(SQRT(BG14^2+BH14^2)*1000/(SQRT(3)*BF18),2)</f>
        <v>212.61</v>
      </c>
      <c r="BG14" s="28">
        <f>VLOOKUP(BF6,'[1]17.12.2021'!$A$29:$M$52,12)</f>
        <v>2.1120000000111756</v>
      </c>
      <c r="BH14" s="28">
        <f>VLOOKUP(BF6,'[1]17.12.2021'!$A$29:$M$52,13)</f>
        <v>0.96000000000349239</v>
      </c>
      <c r="BI14" s="16">
        <f>ROUND(SQRT(BJ14^2+BK14^2)*1000/(SQRT(3)*BI18),2)</f>
        <v>236.27</v>
      </c>
      <c r="BJ14" s="28">
        <f>VLOOKUP(BI6,'[1]17.12.2021'!$A$29:$M$52,12)</f>
        <v>2.351999999990221</v>
      </c>
      <c r="BK14" s="28">
        <f>VLOOKUP(BI6,'[1]17.12.2021'!$A$29:$M$52,13)</f>
        <v>1.0560000000055878</v>
      </c>
      <c r="BL14" s="16">
        <f>ROUND(SQRT(BM14^2+BN14^2)*1000/(SQRT(3)*BL18),2)</f>
        <v>255.93</v>
      </c>
      <c r="BM14" s="28">
        <f>VLOOKUP(BL6,'[1]17.12.2021'!$A$29:$M$52,12)</f>
        <v>2.5439999999944121</v>
      </c>
      <c r="BN14" s="28">
        <f>VLOOKUP(BL6,'[1]17.12.2021'!$A$29:$M$52,13)</f>
        <v>1.1519999999902211</v>
      </c>
      <c r="BO14" s="16">
        <f>ROUND(SQRT(BP14^2+BQ14^2)*1000/(SQRT(3)*BO18),2)</f>
        <v>255.93</v>
      </c>
      <c r="BP14" s="28">
        <f>VLOOKUP(BO6,'[1]17.12.2021'!$A$29:$M$52,12)</f>
        <v>2.5439999999944121</v>
      </c>
      <c r="BQ14" s="28">
        <f>VLOOKUP(BO6,'[1]17.12.2021'!$A$29:$M$52,13)</f>
        <v>1.1520000000076833</v>
      </c>
      <c r="BR14" s="16">
        <f>ROUND(SQRT(BS14^2+BT14^2)*1000/(SQRT(3)*BR18),2)</f>
        <v>208.61</v>
      </c>
      <c r="BS14" s="28">
        <f>VLOOKUP(BR6,'[1]17.12.2021'!$A$29:$M$52,12)</f>
        <v>2.0640000000013967</v>
      </c>
      <c r="BT14" s="28">
        <f>VLOOKUP(BR6,'[1]17.12.2021'!$A$29:$M$52,13)</f>
        <v>0.96000000000349239</v>
      </c>
      <c r="BU14" s="16">
        <f>ROUND(SQRT(BV14^2+BW14^2)*1000/(SQRT(3)*BU18),2)</f>
        <v>179.06</v>
      </c>
      <c r="BV14" s="28">
        <f>VLOOKUP(BU6,'[1]17.12.2021'!$A$29:$M$52,12)</f>
        <v>1.728000000002794</v>
      </c>
      <c r="BW14" s="28">
        <f>VLOOKUP(BU6,'[1]17.12.2021'!$A$29:$M$52,13)</f>
        <v>0.91199999999371351</v>
      </c>
      <c r="BX14" s="16"/>
      <c r="BY14" s="28"/>
      <c r="BZ14" s="28"/>
    </row>
    <row r="15" spans="1:79" s="10" customFormat="1" ht="15.75" customHeight="1" x14ac:dyDescent="0.25">
      <c r="A15" s="34"/>
      <c r="B15" s="35"/>
      <c r="C15" s="36"/>
      <c r="D15" s="33" t="s">
        <v>7</v>
      </c>
      <c r="E15" s="33"/>
      <c r="F15" s="33"/>
      <c r="G15" s="33" t="s">
        <v>7</v>
      </c>
      <c r="H15" s="33"/>
      <c r="I15" s="33"/>
      <c r="J15" s="33" t="s">
        <v>7</v>
      </c>
      <c r="K15" s="33"/>
      <c r="L15" s="33"/>
      <c r="M15" s="33" t="s">
        <v>7</v>
      </c>
      <c r="N15" s="33"/>
      <c r="O15" s="33"/>
      <c r="P15" s="33" t="s">
        <v>7</v>
      </c>
      <c r="Q15" s="33"/>
      <c r="R15" s="33"/>
      <c r="S15" s="33" t="s">
        <v>7</v>
      </c>
      <c r="T15" s="33"/>
      <c r="U15" s="33"/>
      <c r="V15" s="33" t="s">
        <v>7</v>
      </c>
      <c r="W15" s="33"/>
      <c r="X15" s="33"/>
      <c r="Y15" s="33" t="s">
        <v>7</v>
      </c>
      <c r="Z15" s="33"/>
      <c r="AA15" s="33"/>
      <c r="AB15" s="33" t="s">
        <v>7</v>
      </c>
      <c r="AC15" s="33"/>
      <c r="AD15" s="33"/>
      <c r="AE15" s="33" t="s">
        <v>7</v>
      </c>
      <c r="AF15" s="33"/>
      <c r="AG15" s="33"/>
      <c r="AH15" s="33" t="s">
        <v>7</v>
      </c>
      <c r="AI15" s="33"/>
      <c r="AJ15" s="33"/>
      <c r="AK15" s="33" t="s">
        <v>7</v>
      </c>
      <c r="AL15" s="33"/>
      <c r="AM15" s="33"/>
      <c r="AN15" s="33" t="s">
        <v>7</v>
      </c>
      <c r="AO15" s="33"/>
      <c r="AP15" s="33"/>
      <c r="AQ15" s="33" t="s">
        <v>7</v>
      </c>
      <c r="AR15" s="33"/>
      <c r="AS15" s="33"/>
      <c r="AT15" s="33" t="s">
        <v>7</v>
      </c>
      <c r="AU15" s="33"/>
      <c r="AV15" s="33"/>
      <c r="AW15" s="33" t="s">
        <v>7</v>
      </c>
      <c r="AX15" s="33"/>
      <c r="AY15" s="33"/>
      <c r="AZ15" s="33" t="s">
        <v>7</v>
      </c>
      <c r="BA15" s="33"/>
      <c r="BB15" s="33"/>
      <c r="BC15" s="33" t="s">
        <v>7</v>
      </c>
      <c r="BD15" s="33"/>
      <c r="BE15" s="33"/>
      <c r="BF15" s="33" t="s">
        <v>7</v>
      </c>
      <c r="BG15" s="33"/>
      <c r="BH15" s="33"/>
      <c r="BI15" s="33" t="s">
        <v>7</v>
      </c>
      <c r="BJ15" s="33"/>
      <c r="BK15" s="33"/>
      <c r="BL15" s="33" t="s">
        <v>7</v>
      </c>
      <c r="BM15" s="33"/>
      <c r="BN15" s="33"/>
      <c r="BO15" s="33" t="s">
        <v>7</v>
      </c>
      <c r="BP15" s="33"/>
      <c r="BQ15" s="33"/>
      <c r="BR15" s="33" t="s">
        <v>7</v>
      </c>
      <c r="BS15" s="33"/>
      <c r="BT15" s="33"/>
      <c r="BU15" s="33" t="s">
        <v>7</v>
      </c>
      <c r="BV15" s="33"/>
      <c r="BW15" s="33"/>
      <c r="BX15" s="33"/>
      <c r="BY15" s="33"/>
      <c r="BZ15" s="33"/>
    </row>
    <row r="16" spans="1:79" s="10" customFormat="1" ht="15.75" customHeight="1" x14ac:dyDescent="0.25">
      <c r="A16" s="37" t="s">
        <v>9</v>
      </c>
      <c r="B16" s="37"/>
      <c r="C16" s="37"/>
      <c r="D16" s="21"/>
      <c r="E16" s="21"/>
      <c r="F16" s="21"/>
      <c r="G16" s="30">
        <v>119</v>
      </c>
      <c r="H16" s="31"/>
      <c r="I16" s="32"/>
      <c r="J16" s="30">
        <v>119</v>
      </c>
      <c r="K16" s="31"/>
      <c r="L16" s="32"/>
      <c r="M16" s="30">
        <v>119</v>
      </c>
      <c r="N16" s="31"/>
      <c r="O16" s="32"/>
      <c r="P16" s="30">
        <v>119</v>
      </c>
      <c r="Q16" s="31"/>
      <c r="R16" s="32"/>
      <c r="S16" s="30">
        <v>119</v>
      </c>
      <c r="T16" s="31"/>
      <c r="U16" s="32"/>
      <c r="V16" s="30">
        <v>119</v>
      </c>
      <c r="W16" s="31"/>
      <c r="X16" s="32"/>
      <c r="Y16" s="30">
        <v>119</v>
      </c>
      <c r="Z16" s="31"/>
      <c r="AA16" s="32"/>
      <c r="AB16" s="30">
        <v>119</v>
      </c>
      <c r="AC16" s="31"/>
      <c r="AD16" s="32"/>
      <c r="AE16" s="30">
        <v>119</v>
      </c>
      <c r="AF16" s="31"/>
      <c r="AG16" s="32"/>
      <c r="AH16" s="30">
        <v>119</v>
      </c>
      <c r="AI16" s="31"/>
      <c r="AJ16" s="32"/>
      <c r="AK16" s="30">
        <v>119</v>
      </c>
      <c r="AL16" s="31"/>
      <c r="AM16" s="32"/>
      <c r="AN16" s="30">
        <v>119</v>
      </c>
      <c r="AO16" s="31"/>
      <c r="AP16" s="32"/>
      <c r="AQ16" s="30">
        <v>119</v>
      </c>
      <c r="AR16" s="31"/>
      <c r="AS16" s="32"/>
      <c r="AT16" s="30">
        <v>119</v>
      </c>
      <c r="AU16" s="31"/>
      <c r="AV16" s="32"/>
      <c r="AW16" s="30">
        <v>119</v>
      </c>
      <c r="AX16" s="31"/>
      <c r="AY16" s="32"/>
      <c r="AZ16" s="30">
        <v>119</v>
      </c>
      <c r="BA16" s="31"/>
      <c r="BB16" s="32"/>
      <c r="BC16" s="30">
        <v>119</v>
      </c>
      <c r="BD16" s="31"/>
      <c r="BE16" s="32"/>
      <c r="BF16" s="30">
        <v>119</v>
      </c>
      <c r="BG16" s="31"/>
      <c r="BH16" s="32"/>
      <c r="BI16" s="30">
        <v>119</v>
      </c>
      <c r="BJ16" s="31"/>
      <c r="BK16" s="32"/>
      <c r="BL16" s="30">
        <v>119</v>
      </c>
      <c r="BM16" s="31"/>
      <c r="BN16" s="32"/>
      <c r="BO16" s="30">
        <v>119</v>
      </c>
      <c r="BP16" s="31"/>
      <c r="BQ16" s="32"/>
      <c r="BR16" s="30">
        <v>119</v>
      </c>
      <c r="BS16" s="31"/>
      <c r="BT16" s="32"/>
      <c r="BU16" s="30">
        <v>119</v>
      </c>
      <c r="BV16" s="31"/>
      <c r="BW16" s="32"/>
      <c r="BX16" s="30"/>
      <c r="BY16" s="31"/>
      <c r="BZ16" s="32"/>
    </row>
    <row r="17" spans="1:78" s="8" customFormat="1" ht="15.75" customHeight="1" x14ac:dyDescent="0.25">
      <c r="A17" s="37" t="s">
        <v>10</v>
      </c>
      <c r="B17" s="37"/>
      <c r="C17" s="37"/>
      <c r="D17" s="21"/>
      <c r="E17" s="21"/>
      <c r="F17" s="21"/>
      <c r="G17" s="30">
        <v>6.3</v>
      </c>
      <c r="H17" s="31"/>
      <c r="I17" s="32"/>
      <c r="J17" s="30">
        <v>6.3</v>
      </c>
      <c r="K17" s="31"/>
      <c r="L17" s="32"/>
      <c r="M17" s="30">
        <v>6.3</v>
      </c>
      <c r="N17" s="31"/>
      <c r="O17" s="32"/>
      <c r="P17" s="30">
        <v>6.3</v>
      </c>
      <c r="Q17" s="31"/>
      <c r="R17" s="32"/>
      <c r="S17" s="30">
        <v>6.3</v>
      </c>
      <c r="T17" s="31"/>
      <c r="U17" s="32"/>
      <c r="V17" s="30">
        <v>6.3</v>
      </c>
      <c r="W17" s="31"/>
      <c r="X17" s="32"/>
      <c r="Y17" s="30">
        <v>6.3</v>
      </c>
      <c r="Z17" s="31"/>
      <c r="AA17" s="32"/>
      <c r="AB17" s="30">
        <v>6.3</v>
      </c>
      <c r="AC17" s="31"/>
      <c r="AD17" s="32"/>
      <c r="AE17" s="30">
        <v>6.3</v>
      </c>
      <c r="AF17" s="31"/>
      <c r="AG17" s="32"/>
      <c r="AH17" s="30">
        <v>6.3</v>
      </c>
      <c r="AI17" s="31"/>
      <c r="AJ17" s="32"/>
      <c r="AK17" s="30">
        <v>6.3</v>
      </c>
      <c r="AL17" s="31"/>
      <c r="AM17" s="32"/>
      <c r="AN17" s="30">
        <v>6.3</v>
      </c>
      <c r="AO17" s="31"/>
      <c r="AP17" s="32"/>
      <c r="AQ17" s="30">
        <v>6.3</v>
      </c>
      <c r="AR17" s="31"/>
      <c r="AS17" s="32"/>
      <c r="AT17" s="30">
        <v>6.3</v>
      </c>
      <c r="AU17" s="31"/>
      <c r="AV17" s="32"/>
      <c r="AW17" s="30">
        <v>6.3</v>
      </c>
      <c r="AX17" s="31"/>
      <c r="AY17" s="32"/>
      <c r="AZ17" s="30">
        <v>6.3</v>
      </c>
      <c r="BA17" s="31"/>
      <c r="BB17" s="32"/>
      <c r="BC17" s="30">
        <v>6.3</v>
      </c>
      <c r="BD17" s="31"/>
      <c r="BE17" s="32"/>
      <c r="BF17" s="30">
        <v>6.3</v>
      </c>
      <c r="BG17" s="31"/>
      <c r="BH17" s="32"/>
      <c r="BI17" s="30">
        <v>6.3</v>
      </c>
      <c r="BJ17" s="31"/>
      <c r="BK17" s="32"/>
      <c r="BL17" s="30">
        <v>6.3</v>
      </c>
      <c r="BM17" s="31"/>
      <c r="BN17" s="32"/>
      <c r="BO17" s="30">
        <v>6.3</v>
      </c>
      <c r="BP17" s="31"/>
      <c r="BQ17" s="32"/>
      <c r="BR17" s="30">
        <v>6.3</v>
      </c>
      <c r="BS17" s="31"/>
      <c r="BT17" s="32"/>
      <c r="BU17" s="30">
        <v>6.3</v>
      </c>
      <c r="BV17" s="31"/>
      <c r="BW17" s="32"/>
      <c r="BX17" s="30"/>
      <c r="BY17" s="31"/>
      <c r="BZ17" s="32"/>
    </row>
    <row r="18" spans="1:78" x14ac:dyDescent="0.25">
      <c r="A18" s="39" t="s">
        <v>11</v>
      </c>
      <c r="B18" s="39"/>
      <c r="C18" s="39"/>
      <c r="D18" s="40"/>
      <c r="E18" s="40"/>
      <c r="F18" s="40"/>
      <c r="G18" s="30">
        <v>6.3</v>
      </c>
      <c r="H18" s="31"/>
      <c r="I18" s="32"/>
      <c r="J18" s="30">
        <v>6.3</v>
      </c>
      <c r="K18" s="31"/>
      <c r="L18" s="32"/>
      <c r="M18" s="30">
        <v>6.3</v>
      </c>
      <c r="N18" s="31"/>
      <c r="O18" s="32"/>
      <c r="P18" s="30">
        <v>6.3</v>
      </c>
      <c r="Q18" s="31"/>
      <c r="R18" s="32"/>
      <c r="S18" s="30">
        <v>6.3</v>
      </c>
      <c r="T18" s="31"/>
      <c r="U18" s="32"/>
      <c r="V18" s="30">
        <v>6.3</v>
      </c>
      <c r="W18" s="31"/>
      <c r="X18" s="32"/>
      <c r="Y18" s="30">
        <v>6.3</v>
      </c>
      <c r="Z18" s="31"/>
      <c r="AA18" s="32"/>
      <c r="AB18" s="30">
        <v>6.3</v>
      </c>
      <c r="AC18" s="31"/>
      <c r="AD18" s="32"/>
      <c r="AE18" s="30">
        <v>6.3</v>
      </c>
      <c r="AF18" s="31"/>
      <c r="AG18" s="32"/>
      <c r="AH18" s="30">
        <v>6.3</v>
      </c>
      <c r="AI18" s="31"/>
      <c r="AJ18" s="32"/>
      <c r="AK18" s="30">
        <v>6.3</v>
      </c>
      <c r="AL18" s="31"/>
      <c r="AM18" s="32"/>
      <c r="AN18" s="30">
        <v>6.3</v>
      </c>
      <c r="AO18" s="31"/>
      <c r="AP18" s="32"/>
      <c r="AQ18" s="30">
        <v>6.3</v>
      </c>
      <c r="AR18" s="31"/>
      <c r="AS18" s="32"/>
      <c r="AT18" s="30">
        <v>6.3</v>
      </c>
      <c r="AU18" s="31"/>
      <c r="AV18" s="32"/>
      <c r="AW18" s="30">
        <v>6.3</v>
      </c>
      <c r="AX18" s="31"/>
      <c r="AY18" s="32"/>
      <c r="AZ18" s="30">
        <v>6.3</v>
      </c>
      <c r="BA18" s="31"/>
      <c r="BB18" s="32"/>
      <c r="BC18" s="30">
        <v>6.3</v>
      </c>
      <c r="BD18" s="31"/>
      <c r="BE18" s="32"/>
      <c r="BF18" s="30">
        <v>6.3</v>
      </c>
      <c r="BG18" s="31"/>
      <c r="BH18" s="32"/>
      <c r="BI18" s="30">
        <v>6.3</v>
      </c>
      <c r="BJ18" s="31"/>
      <c r="BK18" s="32"/>
      <c r="BL18" s="30">
        <v>6.3</v>
      </c>
      <c r="BM18" s="31"/>
      <c r="BN18" s="32"/>
      <c r="BO18" s="30">
        <v>6.3</v>
      </c>
      <c r="BP18" s="31"/>
      <c r="BQ18" s="32"/>
      <c r="BR18" s="30">
        <v>6.3</v>
      </c>
      <c r="BS18" s="31"/>
      <c r="BT18" s="32"/>
      <c r="BU18" s="30">
        <v>6.3</v>
      </c>
      <c r="BV18" s="31"/>
      <c r="BW18" s="32"/>
      <c r="BX18" s="30"/>
      <c r="BY18" s="31"/>
      <c r="BZ18" s="32"/>
    </row>
    <row r="19" spans="1:78" s="10" customFormat="1" x14ac:dyDescent="0.25">
      <c r="A19" s="23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1:78" ht="16.5" customHeight="1" thickBot="1" x14ac:dyDescent="0.3">
      <c r="A20" s="2"/>
      <c r="B20" s="43" t="s">
        <v>14</v>
      </c>
      <c r="C20" s="43"/>
      <c r="D20" s="43"/>
      <c r="E20" s="43"/>
      <c r="F20" s="42" t="s">
        <v>13</v>
      </c>
      <c r="G20" s="42"/>
      <c r="H20" s="42"/>
      <c r="I20" s="2"/>
      <c r="J20" s="2"/>
      <c r="K20" s="2"/>
      <c r="L20" s="2"/>
    </row>
    <row r="21" spans="1:78" x14ac:dyDescent="0.25">
      <c r="C21" s="1">
        <v>0</v>
      </c>
      <c r="D21" s="1">
        <v>1</v>
      </c>
      <c r="E21" s="1">
        <v>2</v>
      </c>
      <c r="F21" s="1">
        <v>3</v>
      </c>
      <c r="G21" s="1">
        <v>4</v>
      </c>
      <c r="H21" s="1">
        <v>5</v>
      </c>
      <c r="I21" s="1">
        <v>6</v>
      </c>
      <c r="J21" s="1">
        <v>7</v>
      </c>
      <c r="K21" s="1">
        <v>8</v>
      </c>
      <c r="L21" s="1">
        <v>9</v>
      </c>
      <c r="M21" s="1">
        <v>10</v>
      </c>
      <c r="N21" s="1">
        <v>11</v>
      </c>
      <c r="O21" s="1">
        <v>12</v>
      </c>
      <c r="P21" s="1">
        <v>13</v>
      </c>
      <c r="Q21" s="1">
        <v>14</v>
      </c>
      <c r="R21" s="1">
        <v>15</v>
      </c>
      <c r="S21" s="1">
        <v>16</v>
      </c>
      <c r="T21" s="1">
        <v>17</v>
      </c>
      <c r="U21" s="1">
        <v>18</v>
      </c>
      <c r="V21" s="1">
        <v>19</v>
      </c>
      <c r="W21" s="1">
        <v>20</v>
      </c>
      <c r="X21" s="1">
        <v>21</v>
      </c>
      <c r="Y21" s="1">
        <v>22</v>
      </c>
      <c r="Z21" s="1">
        <v>23</v>
      </c>
    </row>
    <row r="22" spans="1:78" ht="15.75" customHeight="1" x14ac:dyDescent="0.25">
      <c r="A22" s="41" t="s">
        <v>1</v>
      </c>
      <c r="B22" s="41"/>
      <c r="C22" s="41"/>
      <c r="D22" s="38" t="s">
        <v>15</v>
      </c>
      <c r="E22" s="38"/>
      <c r="F22" s="38"/>
      <c r="G22" s="38" t="s">
        <v>16</v>
      </c>
      <c r="H22" s="38"/>
      <c r="I22" s="38"/>
      <c r="J22" s="38" t="s">
        <v>17</v>
      </c>
      <c r="K22" s="38"/>
      <c r="L22" s="38"/>
      <c r="M22" s="38" t="s">
        <v>18</v>
      </c>
      <c r="N22" s="38"/>
      <c r="O22" s="38"/>
      <c r="P22" s="38" t="s">
        <v>19</v>
      </c>
      <c r="Q22" s="38"/>
      <c r="R22" s="38"/>
      <c r="S22" s="38" t="s">
        <v>20</v>
      </c>
      <c r="T22" s="38"/>
      <c r="U22" s="38"/>
      <c r="V22" s="38" t="s">
        <v>21</v>
      </c>
      <c r="W22" s="38"/>
      <c r="X22" s="38"/>
      <c r="Y22" s="38" t="s">
        <v>22</v>
      </c>
      <c r="Z22" s="38"/>
      <c r="AA22" s="38"/>
      <c r="AB22" s="38" t="s">
        <v>23</v>
      </c>
      <c r="AC22" s="38"/>
      <c r="AD22" s="38"/>
      <c r="AE22" s="38" t="s">
        <v>24</v>
      </c>
      <c r="AF22" s="38"/>
      <c r="AG22" s="38"/>
      <c r="AH22" s="38" t="s">
        <v>25</v>
      </c>
      <c r="AI22" s="38"/>
      <c r="AJ22" s="38"/>
      <c r="AK22" s="38" t="s">
        <v>26</v>
      </c>
      <c r="AL22" s="38"/>
      <c r="AM22" s="38"/>
      <c r="AN22" s="38" t="s">
        <v>27</v>
      </c>
      <c r="AO22" s="38"/>
      <c r="AP22" s="38"/>
      <c r="AQ22" s="38" t="s">
        <v>28</v>
      </c>
      <c r="AR22" s="38"/>
      <c r="AS22" s="38"/>
      <c r="AT22" s="38" t="s">
        <v>29</v>
      </c>
      <c r="AU22" s="38"/>
      <c r="AV22" s="38"/>
      <c r="AW22" s="38" t="s">
        <v>30</v>
      </c>
      <c r="AX22" s="38"/>
      <c r="AY22" s="38"/>
      <c r="AZ22" s="38" t="s">
        <v>31</v>
      </c>
      <c r="BA22" s="38"/>
      <c r="BB22" s="38"/>
      <c r="BC22" s="38" t="s">
        <v>32</v>
      </c>
      <c r="BD22" s="38"/>
      <c r="BE22" s="38"/>
      <c r="BF22" s="38" t="s">
        <v>33</v>
      </c>
      <c r="BG22" s="38"/>
      <c r="BH22" s="38"/>
      <c r="BI22" s="38" t="s">
        <v>34</v>
      </c>
      <c r="BJ22" s="38"/>
      <c r="BK22" s="38"/>
      <c r="BL22" s="38" t="s">
        <v>35</v>
      </c>
      <c r="BM22" s="38"/>
      <c r="BN22" s="38"/>
      <c r="BO22" s="38" t="s">
        <v>36</v>
      </c>
      <c r="BP22" s="38"/>
      <c r="BQ22" s="38"/>
      <c r="BR22" s="38" t="s">
        <v>37</v>
      </c>
      <c r="BS22" s="38"/>
      <c r="BT22" s="38"/>
      <c r="BU22" s="38" t="s">
        <v>38</v>
      </c>
      <c r="BV22" s="38"/>
      <c r="BW22" s="38"/>
      <c r="BX22" s="38" t="s">
        <v>39</v>
      </c>
      <c r="BY22" s="38"/>
      <c r="BZ22" s="38"/>
    </row>
    <row r="23" spans="1:78" ht="33" customHeight="1" x14ac:dyDescent="0.25">
      <c r="A23" s="41"/>
      <c r="B23" s="41"/>
      <c r="C23" s="41"/>
      <c r="D23" s="17" t="s">
        <v>8</v>
      </c>
      <c r="E23" s="18" t="s">
        <v>40</v>
      </c>
      <c r="F23" s="18" t="s">
        <v>41</v>
      </c>
      <c r="G23" s="17" t="s">
        <v>8</v>
      </c>
      <c r="H23" s="18" t="s">
        <v>40</v>
      </c>
      <c r="I23" s="18" t="s">
        <v>41</v>
      </c>
      <c r="J23" s="17" t="s">
        <v>8</v>
      </c>
      <c r="K23" s="18" t="s">
        <v>40</v>
      </c>
      <c r="L23" s="18" t="s">
        <v>41</v>
      </c>
      <c r="M23" s="17" t="s">
        <v>8</v>
      </c>
      <c r="N23" s="18" t="s">
        <v>40</v>
      </c>
      <c r="O23" s="18" t="s">
        <v>41</v>
      </c>
      <c r="P23" s="17" t="s">
        <v>8</v>
      </c>
      <c r="Q23" s="18" t="s">
        <v>40</v>
      </c>
      <c r="R23" s="18" t="s">
        <v>41</v>
      </c>
      <c r="S23" s="17" t="s">
        <v>8</v>
      </c>
      <c r="T23" s="18" t="s">
        <v>40</v>
      </c>
      <c r="U23" s="18" t="s">
        <v>41</v>
      </c>
      <c r="V23" s="17" t="s">
        <v>8</v>
      </c>
      <c r="W23" s="18" t="s">
        <v>40</v>
      </c>
      <c r="X23" s="18" t="s">
        <v>41</v>
      </c>
      <c r="Y23" s="17" t="s">
        <v>8</v>
      </c>
      <c r="Z23" s="18" t="s">
        <v>40</v>
      </c>
      <c r="AA23" s="18" t="s">
        <v>41</v>
      </c>
      <c r="AB23" s="17" t="s">
        <v>8</v>
      </c>
      <c r="AC23" s="18" t="s">
        <v>40</v>
      </c>
      <c r="AD23" s="18" t="s">
        <v>41</v>
      </c>
      <c r="AE23" s="17" t="s">
        <v>8</v>
      </c>
      <c r="AF23" s="18" t="s">
        <v>40</v>
      </c>
      <c r="AG23" s="18" t="s">
        <v>41</v>
      </c>
      <c r="AH23" s="17" t="s">
        <v>8</v>
      </c>
      <c r="AI23" s="18" t="s">
        <v>40</v>
      </c>
      <c r="AJ23" s="18" t="s">
        <v>41</v>
      </c>
      <c r="AK23" s="17" t="s">
        <v>8</v>
      </c>
      <c r="AL23" s="18" t="s">
        <v>40</v>
      </c>
      <c r="AM23" s="18" t="s">
        <v>41</v>
      </c>
      <c r="AN23" s="17" t="s">
        <v>8</v>
      </c>
      <c r="AO23" s="18" t="s">
        <v>40</v>
      </c>
      <c r="AP23" s="18" t="s">
        <v>41</v>
      </c>
      <c r="AQ23" s="17" t="s">
        <v>8</v>
      </c>
      <c r="AR23" s="18" t="s">
        <v>40</v>
      </c>
      <c r="AS23" s="18" t="s">
        <v>41</v>
      </c>
      <c r="AT23" s="17" t="s">
        <v>8</v>
      </c>
      <c r="AU23" s="18" t="s">
        <v>40</v>
      </c>
      <c r="AV23" s="18" t="s">
        <v>41</v>
      </c>
      <c r="AW23" s="17" t="s">
        <v>8</v>
      </c>
      <c r="AX23" s="18" t="s">
        <v>40</v>
      </c>
      <c r="AY23" s="18" t="s">
        <v>41</v>
      </c>
      <c r="AZ23" s="17" t="s">
        <v>8</v>
      </c>
      <c r="BA23" s="18" t="s">
        <v>40</v>
      </c>
      <c r="BB23" s="18" t="s">
        <v>41</v>
      </c>
      <c r="BC23" s="17" t="s">
        <v>8</v>
      </c>
      <c r="BD23" s="18" t="s">
        <v>40</v>
      </c>
      <c r="BE23" s="18" t="s">
        <v>41</v>
      </c>
      <c r="BF23" s="17" t="s">
        <v>8</v>
      </c>
      <c r="BG23" s="18" t="s">
        <v>40</v>
      </c>
      <c r="BH23" s="18" t="s">
        <v>41</v>
      </c>
      <c r="BI23" s="17" t="s">
        <v>8</v>
      </c>
      <c r="BJ23" s="18" t="s">
        <v>40</v>
      </c>
      <c r="BK23" s="18" t="s">
        <v>41</v>
      </c>
      <c r="BL23" s="17" t="s">
        <v>8</v>
      </c>
      <c r="BM23" s="18" t="s">
        <v>40</v>
      </c>
      <c r="BN23" s="18" t="s">
        <v>41</v>
      </c>
      <c r="BO23" s="17" t="s">
        <v>8</v>
      </c>
      <c r="BP23" s="18" t="s">
        <v>40</v>
      </c>
      <c r="BQ23" s="18" t="s">
        <v>41</v>
      </c>
      <c r="BR23" s="17" t="s">
        <v>8</v>
      </c>
      <c r="BS23" s="18" t="s">
        <v>40</v>
      </c>
      <c r="BT23" s="18" t="s">
        <v>41</v>
      </c>
      <c r="BU23" s="17" t="s">
        <v>8</v>
      </c>
      <c r="BV23" s="18" t="s">
        <v>40</v>
      </c>
      <c r="BW23" s="18" t="s">
        <v>41</v>
      </c>
      <c r="BX23" s="17" t="s">
        <v>8</v>
      </c>
      <c r="BY23" s="18" t="s">
        <v>40</v>
      </c>
      <c r="BZ23" s="18" t="s">
        <v>41</v>
      </c>
    </row>
    <row r="24" spans="1:78" x14ac:dyDescent="0.25">
      <c r="A24" s="39" t="s">
        <v>42</v>
      </c>
      <c r="B24" s="39"/>
      <c r="C24" s="39"/>
      <c r="D24" s="14"/>
      <c r="E24" s="19"/>
      <c r="F24" s="19"/>
      <c r="G24" s="16">
        <f>ROUND(SQRT(H24^2+I24^2)*1000/(SQRT(3)*G30),2)</f>
        <v>81.44</v>
      </c>
      <c r="H24" s="20">
        <v>0.81899999999999995</v>
      </c>
      <c r="I24" s="20">
        <v>0.34499999999999997</v>
      </c>
      <c r="J24" s="16">
        <f>ROUND(SQRT(K24^2+L24^2)*1000/(SQRT(3)*J30),2)</f>
        <v>81.98</v>
      </c>
      <c r="K24" s="20">
        <v>0.82199999999999995</v>
      </c>
      <c r="L24" s="20">
        <v>0.35299999999999998</v>
      </c>
      <c r="M24" s="16">
        <f>ROUND(SQRT(N24^2+O24^2)*1000/(SQRT(3)*M30),2)</f>
        <v>80.77</v>
      </c>
      <c r="N24" s="20">
        <v>0.80800000000000005</v>
      </c>
      <c r="O24" s="20">
        <v>0.35199999999999998</v>
      </c>
      <c r="P24" s="16">
        <f>ROUND(SQRT(Q24^2+R24^2)*1000/(SQRT(3)*P30),2)</f>
        <v>80.73</v>
      </c>
      <c r="Q24" s="20">
        <v>0.80800000000000005</v>
      </c>
      <c r="R24" s="20">
        <v>0.35099999999999998</v>
      </c>
      <c r="S24" s="16">
        <f>ROUND(SQRT(T24^2+U24^2)*1000/(SQRT(3)*S30),2)</f>
        <v>80.97</v>
      </c>
      <c r="T24" s="20">
        <v>0.81299999999999994</v>
      </c>
      <c r="U24" s="20">
        <v>0.34599999999999997</v>
      </c>
      <c r="V24" s="16">
        <f>ROUND(SQRT(W24^2+X24^2)*1000/(SQRT(3)*V30),2)</f>
        <v>82.85</v>
      </c>
      <c r="W24" s="20">
        <v>0.83399999999999996</v>
      </c>
      <c r="X24" s="20">
        <v>0.34899999999999998</v>
      </c>
      <c r="Y24" s="16">
        <f>ROUND(SQRT(Z24^2+AA24^2)*1000/(SQRT(3)*Y30),2)</f>
        <v>83.93</v>
      </c>
      <c r="Z24" s="20">
        <v>0.84799999999999998</v>
      </c>
      <c r="AA24" s="20">
        <v>0.34599999999999997</v>
      </c>
      <c r="AB24" s="16">
        <f>ROUND(SQRT(AC24^2+AD24^2)*1000/(SQRT(3)*AB30),2)</f>
        <v>86.98</v>
      </c>
      <c r="AC24" s="20">
        <v>0.88500000000000001</v>
      </c>
      <c r="AD24" s="20">
        <v>0.34300000000000003</v>
      </c>
      <c r="AE24" s="16">
        <f>ROUND(SQRT(AF24^2+AG24^2)*1000/(SQRT(3)*AE30),2)</f>
        <v>94.38</v>
      </c>
      <c r="AF24" s="20">
        <v>0.96299999999999997</v>
      </c>
      <c r="AG24" s="20">
        <v>0.36499999999999999</v>
      </c>
      <c r="AH24" s="16">
        <f>ROUND(SQRT(AI24^2+AJ24^2)*1000/(SQRT(3)*AH30),2)</f>
        <v>91.83</v>
      </c>
      <c r="AI24" s="20">
        <v>0.93200000000000005</v>
      </c>
      <c r="AJ24" s="20">
        <v>0.36799999999999999</v>
      </c>
      <c r="AK24" s="16">
        <f>ROUND(SQRT(AL24^2+AM24^2)*1000/(SQRT(3)*AK30),2)</f>
        <v>89.21</v>
      </c>
      <c r="AL24" s="20">
        <v>0.90400000000000003</v>
      </c>
      <c r="AM24" s="20">
        <v>0.36099999999999999</v>
      </c>
      <c r="AN24" s="16">
        <f>ROUND(SQRT(AO24^2+AP24^2)*1000/(SQRT(3)*AN30),2)</f>
        <v>91.95</v>
      </c>
      <c r="AO24" s="20">
        <v>0.94</v>
      </c>
      <c r="AP24" s="20">
        <v>0.35099999999999998</v>
      </c>
      <c r="AQ24" s="16">
        <f>ROUND(SQRT(AR24^2+AS24^2)*1000/(SQRT(3)*AQ30),2)</f>
        <v>89.9</v>
      </c>
      <c r="AR24" s="20">
        <v>0.91600000000000004</v>
      </c>
      <c r="AS24" s="20">
        <v>0.35099999999999998</v>
      </c>
      <c r="AT24" s="16">
        <f>ROUND(SQRT(AU24^2+AV24^2)*1000/(SQRT(3)*AT30),2)</f>
        <v>89.07</v>
      </c>
      <c r="AU24" s="20">
        <v>0.90600000000000003</v>
      </c>
      <c r="AV24" s="20">
        <v>0.35199999999999998</v>
      </c>
      <c r="AW24" s="16">
        <f>ROUND(SQRT(AX24^2+AY24^2)*1000/(SQRT(3)*AW30),2)</f>
        <v>88.25</v>
      </c>
      <c r="AX24" s="20">
        <v>0.89900000000000002</v>
      </c>
      <c r="AY24" s="20">
        <v>0.34499999999999997</v>
      </c>
      <c r="AZ24" s="16">
        <f>ROUND(SQRT(BA24^2+BB24^2)*1000/(SQRT(3)*AZ30),2)</f>
        <v>93.07</v>
      </c>
      <c r="BA24" s="20">
        <v>0.95299999999999996</v>
      </c>
      <c r="BB24" s="20">
        <v>0.35099999999999998</v>
      </c>
      <c r="BC24" s="16">
        <f>ROUND(SQRT(BD24^2+BE24^2)*1000/(SQRT(3)*BC30),2)</f>
        <v>88.13</v>
      </c>
      <c r="BD24" s="20">
        <v>0.90400000000000003</v>
      </c>
      <c r="BE24" s="20">
        <v>0.32800000000000001</v>
      </c>
      <c r="BF24" s="16">
        <f>ROUND(SQRT(BG24^2+BH24^2)*1000/(SQRT(3)*BF30),2)</f>
        <v>86.16</v>
      </c>
      <c r="BG24" s="20">
        <v>0.873</v>
      </c>
      <c r="BH24" s="20">
        <v>0.34899999999999998</v>
      </c>
      <c r="BI24" s="16">
        <f>ROUND(SQRT(BJ24^2+BK24^2)*1000/(SQRT(3)*BI30),2)</f>
        <v>83.93</v>
      </c>
      <c r="BJ24" s="20">
        <v>0.85</v>
      </c>
      <c r="BK24" s="20">
        <v>0.34100000000000003</v>
      </c>
      <c r="BL24" s="16">
        <f>ROUND(SQRT(BM24^2+BN24^2)*1000/(SQRT(3)*BL30),2)</f>
        <v>84.66</v>
      </c>
      <c r="BM24" s="20">
        <v>0.85899999999999999</v>
      </c>
      <c r="BN24" s="20">
        <v>0.34</v>
      </c>
      <c r="BO24" s="16">
        <f>ROUND(SQRT(BP24^2+BQ24^2)*1000/(SQRT(3)*BO30),2)</f>
        <v>84.46</v>
      </c>
      <c r="BP24" s="20">
        <v>0.85699999999999998</v>
      </c>
      <c r="BQ24" s="20">
        <v>0.33900000000000002</v>
      </c>
      <c r="BR24" s="16">
        <f>ROUND(SQRT(BS24^2+BT24^2)*1000/(SQRT(3)*BR30),2)</f>
        <v>84</v>
      </c>
      <c r="BS24" s="20">
        <v>0.85</v>
      </c>
      <c r="BT24" s="20">
        <v>0.34300000000000003</v>
      </c>
      <c r="BU24" s="16">
        <f>ROUND(SQRT(BV24^2+BW24^2)*1000/(SQRT(3)*BU30),2)</f>
        <v>83.41</v>
      </c>
      <c r="BV24" s="20">
        <v>0.84299999999999997</v>
      </c>
      <c r="BW24" s="20">
        <v>0.34300000000000003</v>
      </c>
      <c r="BX24" s="16">
        <f>ROUND(SQRT(BY24^2+BZ24^2)*1000/(SQRT(3)*BX30),2)</f>
        <v>82.83</v>
      </c>
      <c r="BY24" s="20">
        <v>0.83699999999999997</v>
      </c>
      <c r="BZ24" s="20">
        <v>0.34100000000000003</v>
      </c>
    </row>
    <row r="25" spans="1:78" x14ac:dyDescent="0.25">
      <c r="A25" s="39" t="s">
        <v>43</v>
      </c>
      <c r="B25" s="39"/>
      <c r="C25" s="39"/>
      <c r="D25" s="14"/>
      <c r="E25" s="15"/>
      <c r="F25" s="15"/>
      <c r="G25" s="16">
        <f>ROUND(SQRT(H25^2+I25^2)*1000/(SQRT(3)*G30),2)</f>
        <v>70.53</v>
      </c>
      <c r="H25" s="7">
        <v>0.76100000000000001</v>
      </c>
      <c r="I25" s="7">
        <v>0.115</v>
      </c>
      <c r="J25" s="16">
        <f>ROUND(SQRT(K25^2+L25^2)*1000/(SQRT(3)*J30),2)</f>
        <v>72.31</v>
      </c>
      <c r="K25" s="7">
        <v>0.78</v>
      </c>
      <c r="L25" s="7">
        <v>0.11899999999999999</v>
      </c>
      <c r="M25" s="16">
        <f>ROUND(SQRT(N25^2+O25^2)*1000/(SQRT(3)*M30),2)</f>
        <v>72.319999999999993</v>
      </c>
      <c r="N25" s="7">
        <v>0.78</v>
      </c>
      <c r="O25" s="7">
        <v>0.12</v>
      </c>
      <c r="P25" s="16">
        <f>ROUND(SQRT(Q25^2+R25^2)*1000/(SQRT(3)*P30),2)</f>
        <v>71.84</v>
      </c>
      <c r="Q25" s="7">
        <v>0.77500000000000002</v>
      </c>
      <c r="R25" s="7">
        <v>0.11799999999999999</v>
      </c>
      <c r="S25" s="16">
        <f>ROUND(SQRT(T25^2+U25^2)*1000/(SQRT(3)*S30),2)</f>
        <v>72.59</v>
      </c>
      <c r="T25" s="7">
        <v>0.78100000000000003</v>
      </c>
      <c r="U25" s="7">
        <v>0.13200000000000001</v>
      </c>
      <c r="V25" s="16">
        <f>ROUND(SQRT(W25^2+X25^2)*1000/(SQRT(3)*V30),2)</f>
        <v>75.25</v>
      </c>
      <c r="W25" s="7">
        <v>0.81</v>
      </c>
      <c r="X25" s="7">
        <v>0.13500000000000001</v>
      </c>
      <c r="Y25" s="16">
        <f>ROUND(SQRT(Z25^2+AA25^2)*1000/(SQRT(3)*Y30),2)</f>
        <v>74.61</v>
      </c>
      <c r="Z25" s="7">
        <v>0.80200000000000005</v>
      </c>
      <c r="AA25" s="7">
        <v>0.14000000000000001</v>
      </c>
      <c r="AB25" s="16">
        <f>ROUND(SQRT(AC25^2+AD25^2)*1000/(SQRT(3)*AB30),2)</f>
        <v>78.89</v>
      </c>
      <c r="AC25" s="7">
        <v>0.85</v>
      </c>
      <c r="AD25" s="7">
        <v>0.13600000000000001</v>
      </c>
      <c r="AE25" s="16">
        <f>ROUND(SQRT(AF25^2+AG25^2)*1000/(SQRT(3)*AE30),2)</f>
        <v>88.22</v>
      </c>
      <c r="AF25" s="7">
        <v>0.95199999999999996</v>
      </c>
      <c r="AG25" s="7">
        <v>0.14299999999999999</v>
      </c>
      <c r="AH25" s="16">
        <f>ROUND(SQRT(AI25^2+AJ25^2)*1000/(SQRT(3)*AH30),2)</f>
        <v>86.12</v>
      </c>
      <c r="AI25" s="7">
        <v>0.92700000000000005</v>
      </c>
      <c r="AJ25" s="7">
        <v>0.154</v>
      </c>
      <c r="AK25" s="16">
        <f>ROUND(SQRT(AL25^2+AM25^2)*1000/(SQRT(3)*AK30),2)</f>
        <v>83.88</v>
      </c>
      <c r="AL25" s="7">
        <v>0.90400000000000003</v>
      </c>
      <c r="AM25" s="7">
        <v>0.14299999999999999</v>
      </c>
      <c r="AN25" s="16">
        <f>ROUND(SQRT(AO25^2+AP25^2)*1000/(SQRT(3)*AN30),2)</f>
        <v>85.92</v>
      </c>
      <c r="AO25" s="7">
        <v>0.92600000000000005</v>
      </c>
      <c r="AP25" s="7">
        <v>0.14699999999999999</v>
      </c>
      <c r="AQ25" s="16">
        <f>ROUND(SQRT(AR25^2+AS25^2)*1000/(SQRT(3)*AQ30),2)</f>
        <v>82.16</v>
      </c>
      <c r="AR25" s="7">
        <v>0.88700000000000001</v>
      </c>
      <c r="AS25" s="7">
        <v>0.13</v>
      </c>
      <c r="AT25" s="16">
        <f>ROUND(SQRT(AU25^2+AV25^2)*1000/(SQRT(3)*AT30),2)</f>
        <v>82.35</v>
      </c>
      <c r="AU25" s="7">
        <v>0.88700000000000001</v>
      </c>
      <c r="AV25" s="7">
        <v>0.14399999999999999</v>
      </c>
      <c r="AW25" s="16">
        <f>ROUND(SQRT(AX25^2+AY25^2)*1000/(SQRT(3)*AW30),2)</f>
        <v>79.569999999999993</v>
      </c>
      <c r="AX25" s="7">
        <v>0.85299999999999998</v>
      </c>
      <c r="AY25" s="7">
        <v>0.16200000000000001</v>
      </c>
      <c r="AZ25" s="16">
        <f>ROUND(SQRT(BA25^2+BB25^2)*1000/(SQRT(3)*AZ30),2)</f>
        <v>86.95</v>
      </c>
      <c r="BA25" s="7">
        <v>0.93500000000000005</v>
      </c>
      <c r="BB25" s="7">
        <v>0.161</v>
      </c>
      <c r="BC25" s="16">
        <f>ROUND(SQRT(BD25^2+BE25^2)*1000/(SQRT(3)*BC30),2)</f>
        <v>85.85</v>
      </c>
      <c r="BD25" s="7">
        <v>0.92400000000000004</v>
      </c>
      <c r="BE25" s="7">
        <v>0.154</v>
      </c>
      <c r="BF25" s="16">
        <f>ROUND(SQRT(BG25^2+BH25^2)*1000/(SQRT(3)*BF30),2)</f>
        <v>78.39</v>
      </c>
      <c r="BG25" s="7">
        <v>0.84299999999999997</v>
      </c>
      <c r="BH25" s="7">
        <v>0.14499999999999999</v>
      </c>
      <c r="BI25" s="16">
        <f>ROUND(SQRT(BJ25^2+BK25^2)*1000/(SQRT(3)*BI30),2)</f>
        <v>76.34</v>
      </c>
      <c r="BJ25" s="7">
        <v>0.82199999999999995</v>
      </c>
      <c r="BK25" s="7">
        <v>0.13500000000000001</v>
      </c>
      <c r="BL25" s="16">
        <f>ROUND(SQRT(BM25^2+BN25^2)*1000/(SQRT(3)*BL30),2)</f>
        <v>72.09</v>
      </c>
      <c r="BM25" s="7">
        <v>0.77900000000000003</v>
      </c>
      <c r="BN25" s="7">
        <v>0.109</v>
      </c>
      <c r="BO25" s="16">
        <f>ROUND(SQRT(BP25^2+BQ25^2)*1000/(SQRT(3)*BO30),2)</f>
        <v>73.95</v>
      </c>
      <c r="BP25" s="7">
        <v>0.79900000000000004</v>
      </c>
      <c r="BQ25" s="7">
        <v>0.113</v>
      </c>
      <c r="BR25" s="16">
        <f>ROUND(SQRT(BS25^2+BT25^2)*1000/(SQRT(3)*BR30),2)</f>
        <v>72.709999999999994</v>
      </c>
      <c r="BS25" s="7">
        <v>0.78500000000000003</v>
      </c>
      <c r="BT25" s="7">
        <v>0.115</v>
      </c>
      <c r="BU25" s="16">
        <f>ROUND(SQRT(BV25^2+BW25^2)*1000/(SQRT(3)*BU30),2)</f>
        <v>73.73</v>
      </c>
      <c r="BV25" s="7">
        <v>0.79400000000000004</v>
      </c>
      <c r="BW25" s="7">
        <v>0.13</v>
      </c>
      <c r="BX25" s="16">
        <f>ROUND(SQRT(BY25^2+BZ25^2)*1000/(SQRT(3)*BX30),2)</f>
        <v>71.819999999999993</v>
      </c>
      <c r="BY25" s="7">
        <v>0.77300000000000002</v>
      </c>
      <c r="BZ25" s="7">
        <v>0.129</v>
      </c>
    </row>
    <row r="26" spans="1:78" x14ac:dyDescent="0.25">
      <c r="A26" s="39" t="s">
        <v>44</v>
      </c>
      <c r="B26" s="39"/>
      <c r="C26" s="39"/>
      <c r="D26" s="14"/>
      <c r="E26" s="15"/>
      <c r="F26" s="15"/>
      <c r="G26" s="16">
        <f>ROUND(SQRT(H26^2+I26^2)*1000/(SQRT(3)*G30),2)</f>
        <v>16.66</v>
      </c>
      <c r="H26" s="7">
        <v>0.17299999999999999</v>
      </c>
      <c r="I26" s="7">
        <v>5.6000000000000001E-2</v>
      </c>
      <c r="J26" s="16">
        <f>ROUND(SQRT(K26^2+L26^2)*1000/(SQRT(3)*J30),2)</f>
        <v>15.68</v>
      </c>
      <c r="K26" s="7">
        <v>0.16200000000000001</v>
      </c>
      <c r="L26" s="7">
        <v>5.5E-2</v>
      </c>
      <c r="M26" s="16">
        <f>ROUND(SQRT(N26^2+O26^2)*1000/(SQRT(3)*M30),2)</f>
        <v>15.28</v>
      </c>
      <c r="N26" s="7">
        <v>0.157</v>
      </c>
      <c r="O26" s="7">
        <v>5.6000000000000001E-2</v>
      </c>
      <c r="P26" s="16">
        <f>ROUND(SQRT(Q26^2+R26^2)*1000/(SQRT(3)*P30),2)</f>
        <v>16.690000000000001</v>
      </c>
      <c r="Q26" s="7">
        <v>0.17299999999999999</v>
      </c>
      <c r="R26" s="7">
        <v>5.7000000000000002E-2</v>
      </c>
      <c r="S26" s="16">
        <f>ROUND(SQRT(T26^2+U26^2)*1000/(SQRT(3)*S30),2)</f>
        <v>16.52</v>
      </c>
      <c r="T26" s="7">
        <v>0.17100000000000001</v>
      </c>
      <c r="U26" s="7">
        <v>5.7000000000000002E-2</v>
      </c>
      <c r="V26" s="16">
        <f>ROUND(SQRT(W26^2+X26^2)*1000/(SQRT(3)*V30),2)</f>
        <v>16.75</v>
      </c>
      <c r="W26" s="7">
        <v>0.17399999999999999</v>
      </c>
      <c r="X26" s="7">
        <v>5.6000000000000001E-2</v>
      </c>
      <c r="Y26" s="16">
        <f>ROUND(SQRT(Z26^2+AA26^2)*1000/(SQRT(3)*Y30),2)</f>
        <v>16.46</v>
      </c>
      <c r="Z26" s="7">
        <v>0.17</v>
      </c>
      <c r="AA26" s="7">
        <v>5.8000000000000003E-2</v>
      </c>
      <c r="AB26" s="16">
        <f>ROUND(SQRT(AC26^2+AD26^2)*1000/(SQRT(3)*AB30),2)</f>
        <v>17.36</v>
      </c>
      <c r="AC26" s="7">
        <v>0.18</v>
      </c>
      <c r="AD26" s="7">
        <v>5.8999999999999997E-2</v>
      </c>
      <c r="AE26" s="16">
        <f>ROUND(SQRT(AF26^2+AG26^2)*1000/(SQRT(3)*AE30),2)</f>
        <v>17.45</v>
      </c>
      <c r="AF26" s="7">
        <v>0.18099999999999999</v>
      </c>
      <c r="AG26" s="7">
        <v>5.8999999999999997E-2</v>
      </c>
      <c r="AH26" s="16">
        <f>ROUND(SQRT(AI26^2+AJ26^2)*1000/(SQRT(3)*AH30),2)</f>
        <v>17.48</v>
      </c>
      <c r="AI26" s="7">
        <v>0.182</v>
      </c>
      <c r="AJ26" s="7">
        <v>5.7000000000000002E-2</v>
      </c>
      <c r="AK26" s="16">
        <f>ROUND(SQRT(AL26^2+AM26^2)*1000/(SQRT(3)*AK30),2)</f>
        <v>16.399999999999999</v>
      </c>
      <c r="AL26" s="7">
        <v>0.17</v>
      </c>
      <c r="AM26" s="7">
        <v>5.6000000000000001E-2</v>
      </c>
      <c r="AN26" s="16">
        <f>ROUND(SQRT(AO26^2+AP26^2)*1000/(SQRT(3)*AN30),2)</f>
        <v>15.54</v>
      </c>
      <c r="AO26" s="7">
        <v>0.16</v>
      </c>
      <c r="AP26" s="7">
        <v>5.6000000000000001E-2</v>
      </c>
      <c r="AQ26" s="16">
        <f>ROUND(SQRT(AR26^2+AS26^2)*1000/(SQRT(3)*AQ30),2)</f>
        <v>15.3</v>
      </c>
      <c r="AR26" s="7">
        <v>0.159</v>
      </c>
      <c r="AS26" s="7">
        <v>5.0999999999999997E-2</v>
      </c>
      <c r="AT26" s="16">
        <f>ROUND(SQRT(AU26^2+AV26^2)*1000/(SQRT(3)*AT30),2)</f>
        <v>15.24</v>
      </c>
      <c r="AU26" s="7">
        <v>0.158</v>
      </c>
      <c r="AV26" s="7">
        <v>5.1999999999999998E-2</v>
      </c>
      <c r="AW26" s="16">
        <f>ROUND(SQRT(AX26^2+AY26^2)*1000/(SQRT(3)*AW30),2)</f>
        <v>15.57</v>
      </c>
      <c r="AX26" s="7">
        <v>0.16</v>
      </c>
      <c r="AY26" s="7">
        <v>5.7000000000000002E-2</v>
      </c>
      <c r="AZ26" s="16">
        <f>ROUND(SQRT(BA26^2+BB26^2)*1000/(SQRT(3)*AZ30),2)</f>
        <v>16.72</v>
      </c>
      <c r="BA26" s="7">
        <v>0.17299999999999999</v>
      </c>
      <c r="BB26" s="7">
        <v>5.8000000000000003E-2</v>
      </c>
      <c r="BC26" s="16">
        <f>ROUND(SQRT(BD26^2+BE26^2)*1000/(SQRT(3)*BC30),2)</f>
        <v>16.29</v>
      </c>
      <c r="BD26" s="7">
        <v>0.16800000000000001</v>
      </c>
      <c r="BE26" s="7">
        <v>5.8000000000000003E-2</v>
      </c>
      <c r="BF26" s="16">
        <f>ROUND(SQRT(BG26^2+BH26^2)*1000/(SQRT(3)*BF30),2)</f>
        <v>16.260000000000002</v>
      </c>
      <c r="BG26" s="7">
        <v>0.16800000000000001</v>
      </c>
      <c r="BH26" s="7">
        <v>5.7000000000000002E-2</v>
      </c>
      <c r="BI26" s="16">
        <f>ROUND(SQRT(BJ26^2+BK26^2)*1000/(SQRT(3)*BI30),2)</f>
        <v>16.079999999999998</v>
      </c>
      <c r="BJ26" s="7">
        <v>0.16600000000000001</v>
      </c>
      <c r="BK26" s="7">
        <v>5.7000000000000002E-2</v>
      </c>
      <c r="BL26" s="16">
        <f>ROUND(SQRT(BM26^2+BN26^2)*1000/(SQRT(3)*BL30),2)</f>
        <v>15.19</v>
      </c>
      <c r="BM26" s="7">
        <v>0.156</v>
      </c>
      <c r="BN26" s="7">
        <v>5.6000000000000001E-2</v>
      </c>
      <c r="BO26" s="16">
        <f>ROUND(SQRT(BP26^2+BQ26^2)*1000/(SQRT(3)*BO30),2)</f>
        <v>15.28</v>
      </c>
      <c r="BP26" s="7">
        <v>0.157</v>
      </c>
      <c r="BQ26" s="7">
        <v>5.6000000000000001E-2</v>
      </c>
      <c r="BR26" s="16">
        <f>ROUND(SQRT(BS26^2+BT26^2)*1000/(SQRT(3)*BR30),2)</f>
        <v>15.28</v>
      </c>
      <c r="BS26" s="7">
        <v>0.157</v>
      </c>
      <c r="BT26" s="7">
        <v>5.6000000000000001E-2</v>
      </c>
      <c r="BU26" s="16">
        <f>ROUND(SQRT(BV26^2+BW26^2)*1000/(SQRT(3)*BU30),2)</f>
        <v>15.1</v>
      </c>
      <c r="BV26" s="7">
        <v>0.155</v>
      </c>
      <c r="BW26" s="7">
        <v>5.6000000000000001E-2</v>
      </c>
      <c r="BX26" s="16">
        <f>ROUND(SQRT(BY26^2+BZ26^2)*1000/(SQRT(3)*BX30),2)</f>
        <v>15.65</v>
      </c>
      <c r="BY26" s="7">
        <v>0.161</v>
      </c>
      <c r="BZ26" s="7">
        <v>5.7000000000000002E-2</v>
      </c>
    </row>
    <row r="27" spans="1:78" x14ac:dyDescent="0.25">
      <c r="A27" s="39" t="s">
        <v>45</v>
      </c>
      <c r="B27" s="39"/>
      <c r="C27" s="39"/>
      <c r="D27" s="14"/>
      <c r="E27" s="15"/>
      <c r="F27" s="15"/>
      <c r="G27" s="16">
        <f>ROUND(SQRT(H27^2+I27^2)*1000/(SQRT(3)*G30),2)</f>
        <v>49.8</v>
      </c>
      <c r="H27" s="7">
        <v>0.50800000000000001</v>
      </c>
      <c r="I27" s="7">
        <v>0.193</v>
      </c>
      <c r="J27" s="16">
        <f>ROUND(SQRT(K27^2+L27^2)*1000/(SQRT(3)*J30),2)</f>
        <v>49.12</v>
      </c>
      <c r="K27" s="7">
        <v>0.5</v>
      </c>
      <c r="L27" s="7">
        <v>0.193</v>
      </c>
      <c r="M27" s="16">
        <f>ROUND(SQRT(N27^2+O27^2)*1000/(SQRT(3)*M30),2)</f>
        <v>49.63</v>
      </c>
      <c r="N27" s="7">
        <v>0.50600000000000001</v>
      </c>
      <c r="O27" s="7">
        <v>0.193</v>
      </c>
      <c r="P27" s="16">
        <f>ROUND(SQRT(Q27^2+R27^2)*1000/(SQRT(3)*P30),2)</f>
        <v>50.13</v>
      </c>
      <c r="Q27" s="7">
        <v>0.50800000000000001</v>
      </c>
      <c r="R27" s="7">
        <v>0.20300000000000001</v>
      </c>
      <c r="S27" s="16">
        <f>ROUND(SQRT(T27^2+U27^2)*1000/(SQRT(3)*S30),2)</f>
        <v>52.7</v>
      </c>
      <c r="T27" s="7">
        <v>0.53300000000000003</v>
      </c>
      <c r="U27" s="7">
        <v>0.216</v>
      </c>
      <c r="V27" s="16">
        <f>ROUND(SQRT(W27^2+X27^2)*1000/(SQRT(3)*V30),2)</f>
        <v>53.85</v>
      </c>
      <c r="W27" s="7">
        <v>0.54400000000000004</v>
      </c>
      <c r="X27" s="7">
        <v>0.222</v>
      </c>
      <c r="Y27" s="16">
        <f>ROUND(SQRT(Z27^2+AA27^2)*1000/(SQRT(3)*Y30),2)</f>
        <v>54.29</v>
      </c>
      <c r="Z27" s="7">
        <v>0.54800000000000004</v>
      </c>
      <c r="AA27" s="7">
        <v>0.22500000000000001</v>
      </c>
      <c r="AB27" s="16">
        <f>ROUND(SQRT(AC27^2+AD27^2)*1000/(SQRT(3)*AB30),2)</f>
        <v>57.25</v>
      </c>
      <c r="AC27" s="7">
        <v>0.57999999999999996</v>
      </c>
      <c r="AD27" s="7">
        <v>0.23200000000000001</v>
      </c>
      <c r="AE27" s="16">
        <f>ROUND(SQRT(AF27^2+AG27^2)*1000/(SQRT(3)*AE30),2)</f>
        <v>58.15</v>
      </c>
      <c r="AF27" s="7">
        <v>0.58899999999999997</v>
      </c>
      <c r="AG27" s="7">
        <v>0.23599999999999999</v>
      </c>
      <c r="AH27" s="16">
        <f>ROUND(SQRT(AI27^2+AJ27^2)*1000/(SQRT(3)*AH30),2)</f>
        <v>57.37</v>
      </c>
      <c r="AI27" s="7">
        <v>0.58499999999999996</v>
      </c>
      <c r="AJ27" s="7">
        <v>0.223</v>
      </c>
      <c r="AK27" s="16">
        <f>ROUND(SQRT(AL27^2+AM27^2)*1000/(SQRT(3)*AK30),2)</f>
        <v>56.01</v>
      </c>
      <c r="AL27" s="7">
        <v>0.57399999999999995</v>
      </c>
      <c r="AM27" s="7">
        <v>0.21</v>
      </c>
      <c r="AN27" s="16">
        <f>ROUND(SQRT(AO27^2+AP27^2)*1000/(SQRT(3)*AN30),2)</f>
        <v>56.07</v>
      </c>
      <c r="AO27" s="7">
        <v>0.57499999999999996</v>
      </c>
      <c r="AP27" s="7">
        <v>0.20899999999999999</v>
      </c>
      <c r="AQ27" s="16">
        <f>ROUND(SQRT(AR27^2+AS27^2)*1000/(SQRT(3)*AQ30),2)</f>
        <v>55.23</v>
      </c>
      <c r="AR27" s="7">
        <v>0.56299999999999994</v>
      </c>
      <c r="AS27" s="7">
        <v>0.215</v>
      </c>
      <c r="AT27" s="16">
        <f>ROUND(SQRT(AU27^2+AV27^2)*1000/(SQRT(3)*AT30),2)</f>
        <v>54.42</v>
      </c>
      <c r="AU27" s="7">
        <v>0.55700000000000005</v>
      </c>
      <c r="AV27" s="7">
        <v>0.20599999999999999</v>
      </c>
      <c r="AW27" s="16">
        <f>ROUND(SQRT(AX27^2+AY27^2)*1000/(SQRT(3)*AW30),2)</f>
        <v>55.38</v>
      </c>
      <c r="AX27" s="7">
        <v>0.56399999999999995</v>
      </c>
      <c r="AY27" s="7">
        <v>0.217</v>
      </c>
      <c r="AZ27" s="16">
        <f>ROUND(SQRT(BA27^2+BB27^2)*1000/(SQRT(3)*AZ30),2)</f>
        <v>57.85</v>
      </c>
      <c r="BA27" s="7">
        <v>0.58899999999999997</v>
      </c>
      <c r="BB27" s="7">
        <v>0.22700000000000001</v>
      </c>
      <c r="BC27" s="16">
        <f>ROUND(SQRT(BD27^2+BE27^2)*1000/(SQRT(3)*BC30),2)</f>
        <v>55.39</v>
      </c>
      <c r="BD27" s="7">
        <v>0.56299999999999994</v>
      </c>
      <c r="BE27" s="7">
        <v>0.22</v>
      </c>
      <c r="BF27" s="16">
        <f>ROUND(SQRT(BG27^2+BH27^2)*1000/(SQRT(3)*BF30),2)</f>
        <v>52.39</v>
      </c>
      <c r="BG27" s="7">
        <v>0.53400000000000003</v>
      </c>
      <c r="BH27" s="7">
        <v>0.20399999999999999</v>
      </c>
      <c r="BI27" s="16">
        <f>ROUND(SQRT(BJ27^2+BK27^2)*1000/(SQRT(3)*BI30),2)</f>
        <v>51.73</v>
      </c>
      <c r="BJ27" s="7">
        <v>0.52400000000000002</v>
      </c>
      <c r="BK27" s="7">
        <v>0.21</v>
      </c>
      <c r="BL27" s="16">
        <f>ROUND(SQRT(BM27^2+BN27^2)*1000/(SQRT(3)*BL30),2)</f>
        <v>51.6</v>
      </c>
      <c r="BM27" s="7">
        <v>0.52600000000000002</v>
      </c>
      <c r="BN27" s="7">
        <v>0.20100000000000001</v>
      </c>
      <c r="BO27" s="16">
        <f>ROUND(SQRT(BP27^2+BQ27^2)*1000/(SQRT(3)*BO30),2)</f>
        <v>51.28</v>
      </c>
      <c r="BP27" s="7">
        <v>0.52100000000000002</v>
      </c>
      <c r="BQ27" s="7">
        <v>0.20399999999999999</v>
      </c>
      <c r="BR27" s="16">
        <f>ROUND(SQRT(BS27^2+BT27^2)*1000/(SQRT(3)*BR30),2)</f>
        <v>51.17</v>
      </c>
      <c r="BS27" s="7">
        <v>0.51900000000000002</v>
      </c>
      <c r="BT27" s="7">
        <v>0.20599999999999999</v>
      </c>
      <c r="BU27" s="16">
        <f>ROUND(SQRT(BV27^2+BW27^2)*1000/(SQRT(3)*BU30),2)</f>
        <v>50.46</v>
      </c>
      <c r="BV27" s="7">
        <v>0.51300000000000001</v>
      </c>
      <c r="BW27" s="7">
        <v>0.2</v>
      </c>
      <c r="BX27" s="16">
        <f>ROUND(SQRT(BY27^2+BZ27^2)*1000/(SQRT(3)*BX30),2)</f>
        <v>49.61</v>
      </c>
      <c r="BY27" s="7">
        <v>0.505</v>
      </c>
      <c r="BZ27" s="7">
        <v>0.19500000000000001</v>
      </c>
    </row>
    <row r="28" spans="1:78" ht="37.5" customHeight="1" x14ac:dyDescent="0.25">
      <c r="A28" s="39" t="s">
        <v>46</v>
      </c>
      <c r="B28" s="39"/>
      <c r="C28" s="39"/>
      <c r="D28" s="14"/>
      <c r="E28" s="15"/>
      <c r="F28" s="15"/>
      <c r="G28" s="44">
        <f>ROUND(SQRT(H28^2+I28^2)*1000/(SQRT(3)*G30),2)</f>
        <v>15.49</v>
      </c>
      <c r="H28" s="7">
        <v>0.16900000000000001</v>
      </c>
      <c r="I28" s="7">
        <v>1E-3</v>
      </c>
      <c r="J28" s="44">
        <f>ROUND(SQRT(K28^2+L28^2)*1000/(SQRT(3)*J30),2)</f>
        <v>15.3</v>
      </c>
      <c r="K28" s="7">
        <v>0.16700000000000001</v>
      </c>
      <c r="L28" s="7">
        <v>0</v>
      </c>
      <c r="M28" s="44">
        <f>ROUND(SQRT(N28^2+O28^2)*1000/(SQRT(3)*M30),2)</f>
        <v>14.94</v>
      </c>
      <c r="N28" s="7">
        <v>0.16300000000000001</v>
      </c>
      <c r="O28" s="7">
        <v>0</v>
      </c>
      <c r="P28" s="44">
        <f>ROUND(SQRT(Q28^2+R28^2)*1000/(SQRT(3)*P30),2)</f>
        <v>15.3</v>
      </c>
      <c r="Q28" s="7">
        <v>0.16700000000000001</v>
      </c>
      <c r="R28" s="7">
        <v>0</v>
      </c>
      <c r="S28" s="44">
        <f>ROUND(SQRT(T28^2+U28^2)*1000/(SQRT(3)*S30),2)</f>
        <v>16.510000000000002</v>
      </c>
      <c r="T28" s="7">
        <v>0.18</v>
      </c>
      <c r="U28" s="7">
        <v>7.0000000000000001E-3</v>
      </c>
      <c r="V28" s="44">
        <f>ROUND(SQRT(W28^2+X28^2)*1000/(SQRT(3)*V30),2)</f>
        <v>15.72</v>
      </c>
      <c r="W28" s="7">
        <v>0.17100000000000001</v>
      </c>
      <c r="X28" s="7">
        <v>1.2999999999999999E-2</v>
      </c>
      <c r="Y28" s="44">
        <f>ROUND(SQRT(Z28^2+AA28^2)*1000/(SQRT(3)*Y30),2)</f>
        <v>17.87</v>
      </c>
      <c r="Z28" s="7">
        <v>0.193</v>
      </c>
      <c r="AA28" s="7">
        <v>2.8000000000000001E-2</v>
      </c>
      <c r="AB28" s="44">
        <f>ROUND(SQRT(AC28^2+AD28^2)*1000/(SQRT(3)*AB30),2)</f>
        <v>17.010000000000002</v>
      </c>
      <c r="AC28" s="7">
        <v>0.184</v>
      </c>
      <c r="AD28" s="7">
        <v>2.4E-2</v>
      </c>
      <c r="AE28" s="44">
        <f>ROUND(SQRT(AF28^2+AG28^2)*1000/(SQRT(3)*AE30),2)</f>
        <v>17.07</v>
      </c>
      <c r="AF28" s="7">
        <v>0.186</v>
      </c>
      <c r="AG28" s="7">
        <v>8.9999999999999993E-3</v>
      </c>
      <c r="AH28" s="44">
        <f>ROUND(SQRT(AI28^2+AJ28^2)*1000/(SQRT(3)*AH30),2)</f>
        <v>14.6</v>
      </c>
      <c r="AI28" s="7">
        <v>0.159</v>
      </c>
      <c r="AJ28" s="7">
        <v>0.01</v>
      </c>
      <c r="AK28" s="44">
        <f>ROUND(SQRT(AL28^2+AM28^2)*1000/(SQRT(3)*AK30),2)</f>
        <v>14.85</v>
      </c>
      <c r="AL28" s="7">
        <v>0.16200000000000001</v>
      </c>
      <c r="AM28" s="7">
        <v>0</v>
      </c>
      <c r="AN28" s="44">
        <f>ROUND(SQRT(AO28^2+AP28^2)*1000/(SQRT(3)*AN30),2)</f>
        <v>15.67</v>
      </c>
      <c r="AO28" s="7">
        <v>0.17100000000000001</v>
      </c>
      <c r="AP28" s="7">
        <v>0</v>
      </c>
      <c r="AQ28" s="44">
        <f>ROUND(SQRT(AR28^2+AS28^2)*1000/(SQRT(3)*AQ30),2)</f>
        <v>13.93</v>
      </c>
      <c r="AR28" s="7">
        <v>0.152</v>
      </c>
      <c r="AS28" s="7">
        <v>0</v>
      </c>
      <c r="AT28" s="44">
        <f>ROUND(SQRT(AU28^2+AV28^2)*1000/(SQRT(3)*AT30),2)</f>
        <v>14.94</v>
      </c>
      <c r="AU28" s="7">
        <v>0.16300000000000001</v>
      </c>
      <c r="AV28" s="7">
        <v>0</v>
      </c>
      <c r="AW28" s="44">
        <f>ROUND(SQRT(AX28^2+AY28^2)*1000/(SQRT(3)*AW30),2)</f>
        <v>16.059999999999999</v>
      </c>
      <c r="AX28" s="7">
        <v>0.17499999999999999</v>
      </c>
      <c r="AY28" s="7">
        <v>8.9999999999999993E-3</v>
      </c>
      <c r="AZ28" s="44">
        <f>ROUND(SQRT(BA28^2+BB28^2)*1000/(SQRT(3)*AZ30),2)</f>
        <v>16.72</v>
      </c>
      <c r="BA28" s="7">
        <v>0.182</v>
      </c>
      <c r="BB28" s="7">
        <v>1.2999999999999999E-2</v>
      </c>
      <c r="BC28" s="44">
        <f>ROUND(SQRT(BD28^2+BE28^2)*1000/(SQRT(3)*BC30),2)</f>
        <v>15.62</v>
      </c>
      <c r="BD28" s="7">
        <v>0.17</v>
      </c>
      <c r="BE28" s="7">
        <v>1.2999999999999999E-2</v>
      </c>
      <c r="BF28" s="44">
        <f>ROUND(SQRT(BG28^2+BH28^2)*1000/(SQRT(3)*BF30),2)</f>
        <v>17</v>
      </c>
      <c r="BG28" s="7">
        <v>0.185</v>
      </c>
      <c r="BH28" s="7">
        <v>1.4E-2</v>
      </c>
      <c r="BI28" s="44">
        <f>ROUND(SQRT(BJ28^2+BK28^2)*1000/(SQRT(3)*BI30),2)</f>
        <v>16.64</v>
      </c>
      <c r="BJ28" s="7">
        <v>0.18099999999999999</v>
      </c>
      <c r="BK28" s="7">
        <v>1.4E-2</v>
      </c>
      <c r="BL28" s="44">
        <f>ROUND(SQRT(BM28^2+BN28^2)*1000/(SQRT(3)*BL30),2)</f>
        <v>15.4</v>
      </c>
      <c r="BM28" s="7">
        <v>0.16800000000000001</v>
      </c>
      <c r="BN28" s="7">
        <v>0</v>
      </c>
      <c r="BO28" s="44">
        <f>ROUND(SQRT(BP28^2+BQ28^2)*1000/(SQRT(3)*BO30),2)</f>
        <v>14.48</v>
      </c>
      <c r="BP28" s="7">
        <v>0.158</v>
      </c>
      <c r="BQ28" s="7">
        <v>0</v>
      </c>
      <c r="BR28" s="44">
        <f>ROUND(SQRT(BS28^2+BT28^2)*1000/(SQRT(3)*BR30),2)</f>
        <v>15.67</v>
      </c>
      <c r="BS28" s="7">
        <v>0.17100000000000001</v>
      </c>
      <c r="BT28" s="7">
        <v>0</v>
      </c>
      <c r="BU28" s="44">
        <f>ROUND(SQRT(BV28^2+BW28^2)*1000/(SQRT(3)*BU30),2)</f>
        <v>16.420000000000002</v>
      </c>
      <c r="BV28" s="7">
        <v>0.17899999999999999</v>
      </c>
      <c r="BW28" s="7">
        <v>8.9999999999999993E-3</v>
      </c>
      <c r="BX28" s="44">
        <f>ROUND(SQRT(BY28^2+BZ28^2)*1000/(SQRT(3)*BX30),2)</f>
        <v>16.78</v>
      </c>
      <c r="BY28" s="7">
        <v>0.183</v>
      </c>
      <c r="BZ28" s="7">
        <v>5.0000000000000001E-3</v>
      </c>
    </row>
    <row r="29" spans="1:78" x14ac:dyDescent="0.25">
      <c r="A29" s="33"/>
      <c r="B29" s="33"/>
      <c r="C29" s="33"/>
      <c r="D29" s="33" t="s">
        <v>7</v>
      </c>
      <c r="E29" s="33"/>
      <c r="F29" s="33"/>
      <c r="G29" s="33" t="s">
        <v>7</v>
      </c>
      <c r="H29" s="33"/>
      <c r="I29" s="33"/>
      <c r="J29" s="33" t="s">
        <v>7</v>
      </c>
      <c r="K29" s="33"/>
      <c r="L29" s="33"/>
      <c r="M29" s="33" t="s">
        <v>7</v>
      </c>
      <c r="N29" s="33"/>
      <c r="O29" s="33"/>
      <c r="P29" s="33" t="s">
        <v>7</v>
      </c>
      <c r="Q29" s="33"/>
      <c r="R29" s="33"/>
      <c r="S29" s="33" t="s">
        <v>7</v>
      </c>
      <c r="T29" s="33"/>
      <c r="U29" s="33"/>
      <c r="V29" s="33" t="s">
        <v>7</v>
      </c>
      <c r="W29" s="33"/>
      <c r="X29" s="33"/>
      <c r="Y29" s="33" t="s">
        <v>7</v>
      </c>
      <c r="Z29" s="33"/>
      <c r="AA29" s="33"/>
      <c r="AB29" s="33" t="s">
        <v>7</v>
      </c>
      <c r="AC29" s="33"/>
      <c r="AD29" s="33"/>
      <c r="AE29" s="33" t="s">
        <v>7</v>
      </c>
      <c r="AF29" s="33"/>
      <c r="AG29" s="33"/>
      <c r="AH29" s="33" t="s">
        <v>7</v>
      </c>
      <c r="AI29" s="33"/>
      <c r="AJ29" s="33"/>
      <c r="AK29" s="33" t="s">
        <v>7</v>
      </c>
      <c r="AL29" s="33"/>
      <c r="AM29" s="33"/>
      <c r="AN29" s="33" t="s">
        <v>7</v>
      </c>
      <c r="AO29" s="33"/>
      <c r="AP29" s="33"/>
      <c r="AQ29" s="33" t="s">
        <v>7</v>
      </c>
      <c r="AR29" s="33"/>
      <c r="AS29" s="33"/>
      <c r="AT29" s="33" t="s">
        <v>7</v>
      </c>
      <c r="AU29" s="33"/>
      <c r="AV29" s="33"/>
      <c r="AW29" s="33" t="s">
        <v>7</v>
      </c>
      <c r="AX29" s="33"/>
      <c r="AY29" s="33"/>
      <c r="AZ29" s="33" t="s">
        <v>7</v>
      </c>
      <c r="BA29" s="33"/>
      <c r="BB29" s="33"/>
      <c r="BC29" s="33" t="s">
        <v>7</v>
      </c>
      <c r="BD29" s="33"/>
      <c r="BE29" s="33"/>
      <c r="BF29" s="33" t="s">
        <v>7</v>
      </c>
      <c r="BG29" s="33"/>
      <c r="BH29" s="33"/>
      <c r="BI29" s="33" t="s">
        <v>7</v>
      </c>
      <c r="BJ29" s="33"/>
      <c r="BK29" s="33"/>
      <c r="BL29" s="33" t="s">
        <v>7</v>
      </c>
      <c r="BM29" s="33"/>
      <c r="BN29" s="33"/>
      <c r="BO29" s="33" t="s">
        <v>7</v>
      </c>
      <c r="BP29" s="33"/>
      <c r="BQ29" s="33"/>
      <c r="BR29" s="33" t="s">
        <v>7</v>
      </c>
      <c r="BS29" s="33"/>
      <c r="BT29" s="33"/>
      <c r="BU29" s="33" t="s">
        <v>7</v>
      </c>
      <c r="BV29" s="33"/>
      <c r="BW29" s="33"/>
      <c r="BX29" s="33" t="s">
        <v>7</v>
      </c>
      <c r="BY29" s="33"/>
      <c r="BZ29" s="33"/>
    </row>
    <row r="30" spans="1:78" x14ac:dyDescent="0.25">
      <c r="A30" s="39"/>
      <c r="B30" s="39"/>
      <c r="C30" s="39"/>
      <c r="D30" s="40"/>
      <c r="E30" s="40"/>
      <c r="F30" s="40"/>
      <c r="G30" s="30">
        <v>6.3</v>
      </c>
      <c r="H30" s="31"/>
      <c r="I30" s="32"/>
      <c r="J30" s="30">
        <v>6.3</v>
      </c>
      <c r="K30" s="31"/>
      <c r="L30" s="32"/>
      <c r="M30" s="30">
        <v>6.3</v>
      </c>
      <c r="N30" s="31"/>
      <c r="O30" s="32"/>
      <c r="P30" s="30">
        <v>6.3</v>
      </c>
      <c r="Q30" s="31"/>
      <c r="R30" s="32"/>
      <c r="S30" s="30">
        <v>6.3</v>
      </c>
      <c r="T30" s="31"/>
      <c r="U30" s="32"/>
      <c r="V30" s="30">
        <v>6.3</v>
      </c>
      <c r="W30" s="31"/>
      <c r="X30" s="32"/>
      <c r="Y30" s="30">
        <v>6.3</v>
      </c>
      <c r="Z30" s="31"/>
      <c r="AA30" s="32"/>
      <c r="AB30" s="30">
        <v>6.3</v>
      </c>
      <c r="AC30" s="31"/>
      <c r="AD30" s="32"/>
      <c r="AE30" s="30">
        <v>6.3</v>
      </c>
      <c r="AF30" s="31"/>
      <c r="AG30" s="32"/>
      <c r="AH30" s="30">
        <v>6.3</v>
      </c>
      <c r="AI30" s="31"/>
      <c r="AJ30" s="32"/>
      <c r="AK30" s="30">
        <v>6.3</v>
      </c>
      <c r="AL30" s="31"/>
      <c r="AM30" s="32"/>
      <c r="AN30" s="30">
        <v>6.3</v>
      </c>
      <c r="AO30" s="31"/>
      <c r="AP30" s="32"/>
      <c r="AQ30" s="30">
        <v>6.3</v>
      </c>
      <c r="AR30" s="31"/>
      <c r="AS30" s="32"/>
      <c r="AT30" s="30">
        <v>6.3</v>
      </c>
      <c r="AU30" s="31"/>
      <c r="AV30" s="32"/>
      <c r="AW30" s="30">
        <v>6.3</v>
      </c>
      <c r="AX30" s="31"/>
      <c r="AY30" s="32"/>
      <c r="AZ30" s="30">
        <v>6.3</v>
      </c>
      <c r="BA30" s="31"/>
      <c r="BB30" s="32"/>
      <c r="BC30" s="30">
        <v>6.3</v>
      </c>
      <c r="BD30" s="31"/>
      <c r="BE30" s="32"/>
      <c r="BF30" s="30">
        <v>6.3</v>
      </c>
      <c r="BG30" s="31"/>
      <c r="BH30" s="32"/>
      <c r="BI30" s="30">
        <v>6.3</v>
      </c>
      <c r="BJ30" s="31"/>
      <c r="BK30" s="32"/>
      <c r="BL30" s="30">
        <v>6.3</v>
      </c>
      <c r="BM30" s="31"/>
      <c r="BN30" s="32"/>
      <c r="BO30" s="30">
        <v>6.3</v>
      </c>
      <c r="BP30" s="31"/>
      <c r="BQ30" s="32"/>
      <c r="BR30" s="30">
        <v>6.3</v>
      </c>
      <c r="BS30" s="31"/>
      <c r="BT30" s="32"/>
      <c r="BU30" s="30">
        <v>6.3</v>
      </c>
      <c r="BV30" s="31"/>
      <c r="BW30" s="32"/>
      <c r="BX30" s="30">
        <v>6.3</v>
      </c>
      <c r="BY30" s="31"/>
      <c r="BZ30" s="32"/>
    </row>
    <row r="32" spans="1:78" ht="15" customHeight="1" x14ac:dyDescent="0.25">
      <c r="A32" s="45"/>
    </row>
    <row r="33" spans="3:7" x14ac:dyDescent="0.25">
      <c r="C33" s="10"/>
      <c r="D33" s="10"/>
      <c r="E33" s="10"/>
      <c r="F33" s="10"/>
      <c r="G33" s="10"/>
    </row>
    <row r="34" spans="3:7" x14ac:dyDescent="0.25">
      <c r="C34" s="10"/>
      <c r="D34" s="10"/>
      <c r="E34" s="10"/>
      <c r="F34" s="10"/>
      <c r="G34" s="10"/>
    </row>
    <row r="35" spans="3:7" x14ac:dyDescent="0.25">
      <c r="C35" s="10"/>
      <c r="D35" s="10"/>
      <c r="E35" s="10"/>
      <c r="F35" s="10"/>
      <c r="G35" s="10"/>
    </row>
    <row r="36" spans="3:7" x14ac:dyDescent="0.25">
      <c r="C36" s="10"/>
      <c r="D36" s="10"/>
      <c r="E36" s="10"/>
      <c r="F36" s="10"/>
      <c r="G36" s="10"/>
    </row>
    <row r="37" spans="3:7" x14ac:dyDescent="0.25">
      <c r="C37" s="10"/>
      <c r="D37" s="10"/>
      <c r="E37" s="10"/>
      <c r="F37" s="10"/>
      <c r="G37" s="10"/>
    </row>
    <row r="38" spans="3:7" x14ac:dyDescent="0.25">
      <c r="C38" s="10"/>
      <c r="D38" s="10"/>
      <c r="E38" s="10"/>
      <c r="F38" s="10"/>
      <c r="G38" s="10"/>
    </row>
    <row r="39" spans="3:7" x14ac:dyDescent="0.25">
      <c r="C39" s="10"/>
      <c r="D39" s="10"/>
      <c r="E39" s="10"/>
      <c r="F39" s="10"/>
      <c r="G39" s="10"/>
    </row>
    <row r="40" spans="3:7" x14ac:dyDescent="0.25">
      <c r="C40" s="10"/>
      <c r="D40" s="10"/>
      <c r="E40" s="10"/>
      <c r="F40" s="10"/>
      <c r="G40" s="10"/>
    </row>
    <row r="41" spans="3:7" x14ac:dyDescent="0.25">
      <c r="C41" s="10"/>
      <c r="D41" s="10"/>
      <c r="E41" s="10"/>
      <c r="F41" s="10"/>
      <c r="G41" s="10"/>
    </row>
    <row r="42" spans="3:7" x14ac:dyDescent="0.25">
      <c r="C42" s="10"/>
      <c r="D42" s="10"/>
      <c r="E42" s="10"/>
      <c r="F42" s="10"/>
      <c r="G42" s="10"/>
    </row>
  </sheetData>
  <mergeCells count="221">
    <mergeCell ref="F4:H4"/>
    <mergeCell ref="B20:E20"/>
    <mergeCell ref="F20:H20"/>
    <mergeCell ref="A7:C8"/>
    <mergeCell ref="D7:F7"/>
    <mergeCell ref="A9:C9"/>
    <mergeCell ref="A10:C10"/>
    <mergeCell ref="A11:C11"/>
    <mergeCell ref="G15:I15"/>
    <mergeCell ref="B4:E4"/>
    <mergeCell ref="D30:F30"/>
    <mergeCell ref="M22:O22"/>
    <mergeCell ref="M29:O29"/>
    <mergeCell ref="M30:O30"/>
    <mergeCell ref="J22:L22"/>
    <mergeCell ref="J29:L29"/>
    <mergeCell ref="J30:L30"/>
    <mergeCell ref="A30:C30"/>
    <mergeCell ref="BX22:BZ22"/>
    <mergeCell ref="BX29:BZ29"/>
    <mergeCell ref="BX30:BZ30"/>
    <mergeCell ref="A22:C23"/>
    <mergeCell ref="A29:C29"/>
    <mergeCell ref="A24:C24"/>
    <mergeCell ref="A25:C25"/>
    <mergeCell ref="A26:C26"/>
    <mergeCell ref="A27:C27"/>
    <mergeCell ref="A28:C28"/>
    <mergeCell ref="G22:I22"/>
    <mergeCell ref="G29:I29"/>
    <mergeCell ref="G30:I30"/>
    <mergeCell ref="D22:F22"/>
    <mergeCell ref="D29:F29"/>
    <mergeCell ref="P29:R29"/>
    <mergeCell ref="S29:U29"/>
    <mergeCell ref="V29:X29"/>
    <mergeCell ref="AN22:AP22"/>
    <mergeCell ref="AQ22:AS22"/>
    <mergeCell ref="AN29:AP29"/>
    <mergeCell ref="AQ29:AS29"/>
    <mergeCell ref="Y29:AA29"/>
    <mergeCell ref="AB29:AD29"/>
    <mergeCell ref="AE29:AG29"/>
    <mergeCell ref="AH29:AJ29"/>
    <mergeCell ref="AK29:AM29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E30:AG30"/>
    <mergeCell ref="AH30:AJ30"/>
    <mergeCell ref="AK30:AM30"/>
    <mergeCell ref="AN30:AP30"/>
    <mergeCell ref="AQ30:AS30"/>
    <mergeCell ref="P30:R30"/>
    <mergeCell ref="S30:U30"/>
    <mergeCell ref="V30:X30"/>
    <mergeCell ref="Y30:AA30"/>
    <mergeCell ref="AB30:AD30"/>
    <mergeCell ref="AT30:AV30"/>
    <mergeCell ref="AW30:AY30"/>
    <mergeCell ref="AZ30:BB30"/>
    <mergeCell ref="AT29:AV29"/>
    <mergeCell ref="AW29:AY29"/>
    <mergeCell ref="BC29:BE29"/>
    <mergeCell ref="BF29:BH29"/>
    <mergeCell ref="BC22:BE22"/>
    <mergeCell ref="BF22:BH22"/>
    <mergeCell ref="BC30:BE30"/>
    <mergeCell ref="BF30:BH30"/>
    <mergeCell ref="AZ29:BB29"/>
    <mergeCell ref="AT22:AV22"/>
    <mergeCell ref="AW22:AY22"/>
    <mergeCell ref="AZ22:BB22"/>
    <mergeCell ref="BU30:BW30"/>
    <mergeCell ref="BI30:BK30"/>
    <mergeCell ref="BL30:BN30"/>
    <mergeCell ref="BO22:BQ22"/>
    <mergeCell ref="BR22:BT22"/>
    <mergeCell ref="BU22:BW22"/>
    <mergeCell ref="BO29:BQ29"/>
    <mergeCell ref="BR29:BT29"/>
    <mergeCell ref="BU29:BW29"/>
    <mergeCell ref="BO30:BQ30"/>
    <mergeCell ref="BR30:BT30"/>
    <mergeCell ref="BI22:BK22"/>
    <mergeCell ref="BL22:BN22"/>
    <mergeCell ref="BI29:BK29"/>
    <mergeCell ref="BL29:BN29"/>
    <mergeCell ref="A12:C12"/>
    <mergeCell ref="A13:C13"/>
    <mergeCell ref="A14:C14"/>
    <mergeCell ref="A18:C18"/>
    <mergeCell ref="D18:F18"/>
    <mergeCell ref="D15:F15"/>
    <mergeCell ref="AQ7:AS7"/>
    <mergeCell ref="AT7:AV7"/>
    <mergeCell ref="AW7:AY7"/>
    <mergeCell ref="AE7:AG7"/>
    <mergeCell ref="AH7:AJ7"/>
    <mergeCell ref="AK7:AM7"/>
    <mergeCell ref="AN7:AP7"/>
    <mergeCell ref="V7:X7"/>
    <mergeCell ref="Y7:AA7"/>
    <mergeCell ref="AB7:AD7"/>
    <mergeCell ref="J15:L15"/>
    <mergeCell ref="BR7:BT7"/>
    <mergeCell ref="BU7:BW7"/>
    <mergeCell ref="BX7:BZ7"/>
    <mergeCell ref="BC7:BE7"/>
    <mergeCell ref="BF7:BH7"/>
    <mergeCell ref="BI7:BK7"/>
    <mergeCell ref="BL7:BN7"/>
    <mergeCell ref="BO7:BQ7"/>
    <mergeCell ref="G7:I7"/>
    <mergeCell ref="J7:L7"/>
    <mergeCell ref="M7:O7"/>
    <mergeCell ref="P7:R7"/>
    <mergeCell ref="S7:U7"/>
    <mergeCell ref="AZ7:BB7"/>
    <mergeCell ref="BU18:BW18"/>
    <mergeCell ref="BX18:BZ18"/>
    <mergeCell ref="AZ18:BB18"/>
    <mergeCell ref="BC18:BE18"/>
    <mergeCell ref="BF18:BH18"/>
    <mergeCell ref="BI18:BK18"/>
    <mergeCell ref="BL18:BN18"/>
    <mergeCell ref="G18:I18"/>
    <mergeCell ref="J18:L18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N18:AP18"/>
    <mergeCell ref="AQ18:AS18"/>
    <mergeCell ref="AT18:AV18"/>
    <mergeCell ref="AW18:AY18"/>
    <mergeCell ref="M15:O15"/>
    <mergeCell ref="P15:R15"/>
    <mergeCell ref="S15:U15"/>
    <mergeCell ref="V15:X15"/>
    <mergeCell ref="Y15:AA15"/>
    <mergeCell ref="A16:C16"/>
    <mergeCell ref="A17:C17"/>
    <mergeCell ref="BO18:BQ18"/>
    <mergeCell ref="BR18:BT18"/>
    <mergeCell ref="AT15:AV15"/>
    <mergeCell ref="AW15:AY15"/>
    <mergeCell ref="AZ15:BB15"/>
    <mergeCell ref="BC15:BE15"/>
    <mergeCell ref="AB15:AD15"/>
    <mergeCell ref="AE15:AG15"/>
    <mergeCell ref="AH15:AJ15"/>
    <mergeCell ref="AK15:AM15"/>
    <mergeCell ref="AN15:AP15"/>
    <mergeCell ref="AZ16:BB16"/>
    <mergeCell ref="BC16:BE16"/>
    <mergeCell ref="BU15:BW15"/>
    <mergeCell ref="BX15:BZ15"/>
    <mergeCell ref="A15:C15"/>
    <mergeCell ref="G16:I16"/>
    <mergeCell ref="G17:I17"/>
    <mergeCell ref="J16:L16"/>
    <mergeCell ref="M16:O16"/>
    <mergeCell ref="P16:R16"/>
    <mergeCell ref="S16:U16"/>
    <mergeCell ref="V16:X16"/>
    <mergeCell ref="Y16:AA16"/>
    <mergeCell ref="AB16:AD16"/>
    <mergeCell ref="AE16:AG16"/>
    <mergeCell ref="AH16:AJ16"/>
    <mergeCell ref="AK16:AM16"/>
    <mergeCell ref="AN16:AP16"/>
    <mergeCell ref="BF15:BH15"/>
    <mergeCell ref="BI15:BK15"/>
    <mergeCell ref="BL15:BN15"/>
    <mergeCell ref="BO15:BQ15"/>
    <mergeCell ref="BR15:BT15"/>
    <mergeCell ref="AQ15:AS15"/>
    <mergeCell ref="BU16:BW16"/>
    <mergeCell ref="BX16:BZ16"/>
    <mergeCell ref="J17:L17"/>
    <mergeCell ref="M17:O17"/>
    <mergeCell ref="P17:R17"/>
    <mergeCell ref="S17:U17"/>
    <mergeCell ref="V17:X17"/>
    <mergeCell ref="Y17:AA17"/>
    <mergeCell ref="AB17:AD17"/>
    <mergeCell ref="AE17:AG17"/>
    <mergeCell ref="AH17:AJ17"/>
    <mergeCell ref="AK17:AM17"/>
    <mergeCell ref="AN17:AP17"/>
    <mergeCell ref="AQ17:AS17"/>
    <mergeCell ref="AT17:AV17"/>
    <mergeCell ref="AW17:AY17"/>
    <mergeCell ref="BF16:BH16"/>
    <mergeCell ref="BI16:BK16"/>
    <mergeCell ref="BL16:BN16"/>
    <mergeCell ref="BO16:BQ16"/>
    <mergeCell ref="BR16:BT16"/>
    <mergeCell ref="AQ16:AS16"/>
    <mergeCell ref="AT16:AV16"/>
    <mergeCell ref="AW16:AY16"/>
    <mergeCell ref="BO17:BQ17"/>
    <mergeCell ref="BR17:BT17"/>
    <mergeCell ref="BU17:BW17"/>
    <mergeCell ref="BX17:BZ17"/>
    <mergeCell ref="AZ17:BB17"/>
    <mergeCell ref="BC17:BE17"/>
    <mergeCell ref="BF17:BH17"/>
    <mergeCell ref="BI17:BK17"/>
    <mergeCell ref="BL17:BN17"/>
  </mergeCells>
  <phoneticPr fontId="1" type="noConversion"/>
  <pageMargins left="0.7" right="0.7" top="0.75" bottom="0.75" header="0.3" footer="0.3"/>
  <pageSetup paperSize="9" scale="53" orientation="portrait" r:id="rId1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2021-07-12T08:17:02Z</cp:lastPrinted>
  <dcterms:created xsi:type="dcterms:W3CDTF">2020-12-18T06:50:31Z</dcterms:created>
  <dcterms:modified xsi:type="dcterms:W3CDTF">2021-12-30T02:38:37Z</dcterms:modified>
</cp:coreProperties>
</file>